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Plan nabavki" sheetId="1" r:id="rId1"/>
    <sheet name="Objašnjenj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<sst xmlns="http://schemas.openxmlformats.org/spreadsheetml/2006/main" count="227" uniqueCount="93">
  <si>
    <t>ИЗМЕНА ПЛАНА ЈАВНИХ НАБАВКИ БР. 01-849</t>
  </si>
  <si>
    <t/>
  </si>
  <si>
    <t>Наручилац</t>
  </si>
  <si>
    <t>ДОМ ЗДРАВЉА НОВИ БЕЧЕЈ</t>
  </si>
  <si>
    <t>Година плана</t>
  </si>
  <si>
    <t>Верзија плана</t>
  </si>
  <si>
    <t>Датум усвајања</t>
  </si>
  <si>
    <t>26.04.2024.</t>
  </si>
  <si>
    <t>Рбр</t>
  </si>
  <si>
    <t>Врста предмета</t>
  </si>
  <si>
    <t>Предмет јавне набавке</t>
  </si>
  <si>
    <t>Процењена вредност</t>
  </si>
  <si>
    <t>Врста поступка</t>
  </si>
  <si>
    <t>Оквирно време покретања</t>
  </si>
  <si>
    <t>ЦПВ</t>
  </si>
  <si>
    <t>НСТЈ 
извршења / испоруке</t>
  </si>
  <si>
    <t>Техника</t>
  </si>
  <si>
    <t>Спроводи други наручилац</t>
  </si>
  <si>
    <t>Напомена</t>
  </si>
  <si>
    <t>0001</t>
  </si>
  <si>
    <t>Добра</t>
  </si>
  <si>
    <t>Тестови за спровођење организованог скрининга колоректалног карцинома</t>
  </si>
  <si>
    <t>Отворени поступак</t>
  </si>
  <si>
    <t>1. квартал</t>
  </si>
  <si>
    <t>33140000 - Медицински потрошни материјал</t>
  </si>
  <si>
    <t>РС126 - Средњобанатска област</t>
  </si>
  <si>
    <t>Оквирни споразум са једним привредним субјектом</t>
  </si>
  <si>
    <t>101288707 - Републички фонд за здравствено осигурање</t>
  </si>
  <si>
    <t>Централизована јавна набавка - РФЗО</t>
  </si>
  <si>
    <t>0002</t>
  </si>
  <si>
    <t>Лекови са листе лекова A и А1</t>
  </si>
  <si>
    <t>33600000 - Фармацеутски производи</t>
  </si>
  <si>
    <t>0003</t>
  </si>
  <si>
    <t>Лекови са листе Б и цитостатик са листе Б</t>
  </si>
  <si>
    <t>0004</t>
  </si>
  <si>
    <t>Лекови са листе лекова Д листе лекова</t>
  </si>
  <si>
    <t>2 квартал</t>
  </si>
  <si>
    <t>0005</t>
  </si>
  <si>
    <t>Санитетски материјал са антигенсим тестовима</t>
  </si>
  <si>
    <t>0006</t>
  </si>
  <si>
    <t>Реангенси za лабараторију</t>
  </si>
  <si>
    <t>1.квартал</t>
  </si>
  <si>
    <t>33140001 - Медицински потрошни материјал</t>
  </si>
  <si>
    <t>101288708 - Републички фонд за здравствено осигурање</t>
  </si>
  <si>
    <t>0007</t>
  </si>
  <si>
    <t>Медицински потрошни мaтеријал - Општа пракса</t>
  </si>
  <si>
    <t>2. квартал</t>
  </si>
  <si>
    <t>Набавка обликована по партијама</t>
  </si>
  <si>
    <t>0008</t>
  </si>
  <si>
    <t>Медицински потрошни мaтеријал за стоматологију</t>
  </si>
  <si>
    <t>3. квартал</t>
  </si>
  <si>
    <t>0009</t>
  </si>
  <si>
    <t>Медицински потрошни мaтеријал за  лабораторију</t>
  </si>
  <si>
    <t>0010</t>
  </si>
  <si>
    <t>Медицински гас - кисеоник</t>
  </si>
  <si>
    <t>0011</t>
  </si>
  <si>
    <t>Гасни котао са уградњом</t>
  </si>
  <si>
    <t>42160000-8 Котловски уређаји</t>
  </si>
  <si>
    <t>0012</t>
  </si>
  <si>
    <t>Набавка горива за возила</t>
  </si>
  <si>
    <t>2.квартал</t>
  </si>
  <si>
    <t>09130000 - Нафта и дестилати</t>
  </si>
  <si>
    <t>Исказана процењена вредност је без ПДВ-а.</t>
  </si>
  <si>
    <t xml:space="preserve">Председник Управног Одбора </t>
  </si>
  <si>
    <t>Дом здравља Нови Бечеј</t>
  </si>
  <si>
    <t>_______________________________</t>
  </si>
  <si>
    <t>Red.br. nabavke</t>
  </si>
  <si>
    <t>Naziv nabavke</t>
  </si>
  <si>
    <t>Opis fin.dela</t>
  </si>
  <si>
    <t>Testovi za skrining</t>
  </si>
  <si>
    <t>Spadaju u reangesne, nabavljaju se CJN, vrednost bez PDV se oduzima od ukupne cifre za 064 bez PDV</t>
  </si>
  <si>
    <t>Lekovi sa A1</t>
  </si>
  <si>
    <t>Spadaju u lekove, nabavljaju se CJN, vrednost bez PDV se oduzima od ukupne cifre za 062 bez PDV</t>
  </si>
  <si>
    <t>Lekovi sa B liste</t>
  </si>
  <si>
    <r>
      <rPr>
        <sz val="11"/>
        <color rgb="FF000000"/>
        <rFont val="Calibri"/>
        <charset val="134"/>
      </rPr>
      <t xml:space="preserve">Spadaju u lekove, nabavljaju se CJN, vrednost bez PDV se oduzima od ukupne cifre za 062 bez PDV + sandostatin </t>
    </r>
    <r>
      <rPr>
        <b/>
        <i/>
        <sz val="11"/>
        <color rgb="FF000000"/>
        <rFont val="Calibri"/>
        <charset val="134"/>
      </rPr>
      <t>1.400.000,00</t>
    </r>
  </si>
  <si>
    <t xml:space="preserve">Lekovi sa D liste </t>
  </si>
  <si>
    <t>Spadaju u lekove, nabavljaju se samostalno, vrednost bez PDV se oduzima od ukupne cifre za 062 bez PDV</t>
  </si>
  <si>
    <t>Sanitetski materijal</t>
  </si>
  <si>
    <t>Podrazumeva onaj koji se nabavlja preko CJN, vrednost bez PDV se oduzima od ukupne cifre za 064 bez PDV</t>
  </si>
  <si>
    <t>Reangenski za lab.</t>
  </si>
  <si>
    <t>Med.potrošni - opšta</t>
  </si>
  <si>
    <t>Sanitetski mat. koji se nabavlja samostalno, vrednost bez PDV-a se oduzima od ukupne vrednosti za 064 bez PDV</t>
  </si>
  <si>
    <t>Med.potrošni - stom.</t>
  </si>
  <si>
    <t>Medicinski potrošni u ukupnom iznosu KPP 05E bez PDV-a.</t>
  </si>
  <si>
    <t>Прва измена: Додаје се 10.000.00 динара из сопствених</t>
  </si>
  <si>
    <t>Med.potrošni - lab.</t>
  </si>
  <si>
    <t>Med.kiseonik</t>
  </si>
  <si>
    <r>
      <rPr>
        <sz val="11"/>
        <color rgb="FF000000"/>
        <rFont val="Calibri"/>
        <charset val="134"/>
      </rPr>
      <t>Nabavlja se samostalno, vrednost bez PDV, ima svoj poseban KPP 919 i trebuju se pare od fonda</t>
    </r>
    <r>
      <rPr>
        <b/>
        <i/>
        <sz val="11"/>
        <color rgb="FF000000"/>
        <rFont val="Calibri"/>
        <charset val="134"/>
      </rPr>
      <t xml:space="preserve"> 80.000,00</t>
    </r>
  </si>
  <si>
    <t xml:space="preserve">062 </t>
  </si>
  <si>
    <t>ide na centralizovanu JN + sandostatin 909.090,00</t>
  </si>
  <si>
    <t>064</t>
  </si>
  <si>
    <t>sanitetski materijal-opšta</t>
  </si>
  <si>
    <t>ide na centralizovanu JN  i deli se na sanitetski opšta (1.510.000,00)+reagensi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</si>
</sst>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d/m/yyyy;@"/>
  </numFmts>
  <fonts count="30">
    <font>
      <sz val="11"/>
      <color indexed="8"/>
      <name val="Calibri"/>
      <charset val="134"/>
    </font>
    <font>
      <sz val="11"/>
      <color rgb="FF000000"/>
      <name val="Calibri"/>
      <charset val="134"/>
    </font>
    <font>
      <b/>
      <i/>
      <sz val="11"/>
      <color indexed="8"/>
      <name val="Calibri"/>
      <charset val="134"/>
    </font>
    <font>
      <b/>
      <sz val="11"/>
      <color indexed="8"/>
      <name val="Calibri"/>
      <charset val="134"/>
    </font>
    <font>
      <b/>
      <sz val="24"/>
      <color indexed="8"/>
      <name val="Calibri"/>
      <charset val="134"/>
    </font>
    <font>
      <sz val="16"/>
      <color indexed="8"/>
      <name val="Calibri"/>
      <charset val="134"/>
    </font>
    <font>
      <b/>
      <sz val="18"/>
      <color indexed="8"/>
      <name val="Calibri"/>
      <charset val="134"/>
    </font>
    <font>
      <b/>
      <sz val="11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i/>
      <sz val="11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282815027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8">
    <xf numFmtId="0" fontId="0" fillId="0" borderId="0" xfId="0" applyFont="1" applyAlignment="1"/>
    <xf numFmtId="49" fontId="0" fillId="0" borderId="0" xfId="0" applyNumberFormat="1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4" fontId="0" fillId="0" borderId="0" xfId="0" applyNumberFormat="1" applyFont="1" applyAlignment="1"/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3" fillId="0" borderId="0" xfId="0" applyNumberFormat="1" applyFont="1" applyAlignment="1"/>
    <xf numFmtId="4" fontId="3" fillId="0" borderId="0" xfId="0" applyNumberFormat="1" applyFont="1" applyAlignment="1">
      <alignment wrapText="1"/>
    </xf>
    <xf numFmtId="0" fontId="0" fillId="0" borderId="0" xfId="0" applyFont="1" applyFill="1" applyAlignment="1"/>
    <xf numFmtId="49" fontId="0" fillId="0" borderId="0" xfId="0" applyNumberFormat="1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3" xfId="0" applyFont="1" applyBorder="1" applyAlignment="1"/>
    <xf numFmtId="0" fontId="6" fillId="0" borderId="4" xfId="0" applyFont="1" applyBorder="1" applyAlignment="1">
      <alignment horizontal="left"/>
    </xf>
    <xf numFmtId="178" fontId="6" fillId="0" borderId="4" xfId="0" applyNumberFormat="1" applyFont="1" applyBorder="1" applyAlignment="1">
      <alignment horizontal="left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/>
    </xf>
    <xf numFmtId="49" fontId="3" fillId="2" borderId="4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4" xfId="0" applyFont="1" applyBorder="1" applyAlignment="1">
      <alignment wrapText="1"/>
    </xf>
    <xf numFmtId="4" fontId="0" fillId="0" borderId="4" xfId="0" applyNumberFormat="1" applyFont="1" applyBorder="1" applyAlignment="1"/>
    <xf numFmtId="49" fontId="0" fillId="0" borderId="4" xfId="0" applyNumberFormat="1" applyFont="1" applyBorder="1" applyAlignment="1">
      <alignment wrapText="1"/>
    </xf>
    <xf numFmtId="49" fontId="0" fillId="0" borderId="4" xfId="0" applyNumberFormat="1" applyFont="1" applyFill="1" applyBorder="1" applyAlignment="1">
      <alignment wrapText="1"/>
    </xf>
    <xf numFmtId="49" fontId="0" fillId="0" borderId="3" xfId="0" applyNumberFormat="1" applyFont="1" applyBorder="1" applyAlignment="1"/>
    <xf numFmtId="49" fontId="0" fillId="0" borderId="3" xfId="0" applyNumberFormat="1" applyFont="1" applyFill="1" applyBorder="1" applyAlignment="1"/>
    <xf numFmtId="0" fontId="0" fillId="0" borderId="4" xfId="0" applyFont="1" applyFill="1" applyBorder="1" applyAlignment="1"/>
    <xf numFmtId="0" fontId="0" fillId="0" borderId="4" xfId="0" applyFont="1" applyFill="1" applyBorder="1" applyAlignment="1">
      <alignment wrapText="1"/>
    </xf>
    <xf numFmtId="4" fontId="0" fillId="0" borderId="4" xfId="0" applyNumberFormat="1" applyFont="1" applyFill="1" applyBorder="1" applyAlignment="1"/>
    <xf numFmtId="0" fontId="0" fillId="0" borderId="5" xfId="0" applyFont="1" applyBorder="1" applyAlignment="1">
      <alignment wrapText="1"/>
    </xf>
    <xf numFmtId="49" fontId="8" fillId="0" borderId="4" xfId="0" applyNumberFormat="1" applyFont="1" applyBorder="1" applyAlignment="1">
      <alignment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zoomScale="90" zoomScaleNormal="90" workbookViewId="0">
      <selection activeCell="B5" sqref="B5:K5"/>
    </sheetView>
  </sheetViews>
  <sheetFormatPr defaultColWidth="9" defaultRowHeight="15"/>
  <cols>
    <col min="1" max="1" width="22.5714285714286" customWidth="1"/>
    <col min="2" max="2" width="10.8571428571429" customWidth="1"/>
    <col min="3" max="3" width="49.1142857142857" style="2" customWidth="1"/>
    <col min="4" max="4" width="24.1428571428571" style="4" customWidth="1"/>
    <col min="5" max="5" width="22.7142857142857" style="10" customWidth="1"/>
    <col min="6" max="6" width="16.7142857142857" style="2" customWidth="1"/>
    <col min="7" max="7" width="23.2857142857143" style="10" customWidth="1"/>
    <col min="8" max="8" width="20.2857142857143" style="10" customWidth="1"/>
    <col min="9" max="9" width="16.4285714285714" style="2" customWidth="1"/>
    <col min="10" max="10" width="34.2857142857143" style="2" customWidth="1"/>
    <col min="11" max="11" width="22.4285714285714" style="2" customWidth="1"/>
  </cols>
  <sheetData>
    <row r="1" ht="15.75" spans="1:11">
      <c r="A1" s="11" t="s">
        <v>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</row>
    <row r="2" spans="1:11">
      <c r="A2" s="13" t="s">
        <v>1</v>
      </c>
      <c r="B2" s="14" t="s">
        <v>1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</row>
    <row r="3" ht="23.25" spans="1:11">
      <c r="A3" s="15" t="s">
        <v>2</v>
      </c>
      <c r="B3" s="16" t="s">
        <v>3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</row>
    <row r="4" ht="23.25" spans="1:11">
      <c r="A4" s="15" t="s">
        <v>4</v>
      </c>
      <c r="B4" s="16">
        <v>2024</v>
      </c>
      <c r="C4" s="16" t="s">
        <v>1</v>
      </c>
      <c r="D4" s="16" t="s">
        <v>1</v>
      </c>
      <c r="E4" s="16" t="s">
        <v>1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</row>
    <row r="5" ht="23.25" spans="1:11">
      <c r="A5" s="15" t="s">
        <v>5</v>
      </c>
      <c r="B5" s="16">
        <v>2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</row>
    <row r="6" ht="23.25" spans="1:11">
      <c r="A6" s="15" t="s">
        <v>6</v>
      </c>
      <c r="B6" s="17" t="s">
        <v>7</v>
      </c>
      <c r="C6" s="17" t="s">
        <v>1</v>
      </c>
      <c r="D6" s="17" t="s">
        <v>1</v>
      </c>
      <c r="E6" s="17" t="s">
        <v>1</v>
      </c>
      <c r="F6" s="17" t="s">
        <v>1</v>
      </c>
      <c r="G6" s="17" t="s">
        <v>1</v>
      </c>
      <c r="H6" s="17" t="s">
        <v>1</v>
      </c>
      <c r="I6" s="17" t="s">
        <v>1</v>
      </c>
      <c r="J6" s="17" t="s">
        <v>1</v>
      </c>
      <c r="K6" s="17" t="s">
        <v>1</v>
      </c>
    </row>
    <row r="7" ht="29.45" customHeight="1" spans="1:11">
      <c r="A7" s="18" t="s">
        <v>8</v>
      </c>
      <c r="B7" s="19" t="s">
        <v>9</v>
      </c>
      <c r="C7" s="20" t="s">
        <v>10</v>
      </c>
      <c r="D7" s="21" t="s">
        <v>11</v>
      </c>
      <c r="E7" s="22" t="s">
        <v>12</v>
      </c>
      <c r="F7" s="23" t="s">
        <v>13</v>
      </c>
      <c r="G7" s="22" t="s">
        <v>14</v>
      </c>
      <c r="H7" s="22" t="s">
        <v>15</v>
      </c>
      <c r="I7" s="20" t="s">
        <v>16</v>
      </c>
      <c r="J7" s="20" t="s">
        <v>17</v>
      </c>
      <c r="K7" s="20" t="s">
        <v>18</v>
      </c>
    </row>
    <row r="8" ht="75" spans="1:11">
      <c r="A8" s="24" t="s">
        <v>19</v>
      </c>
      <c r="B8" s="25" t="s">
        <v>20</v>
      </c>
      <c r="C8" s="26" t="s">
        <v>21</v>
      </c>
      <c r="D8" s="27">
        <v>41500</v>
      </c>
      <c r="E8" s="28" t="s">
        <v>22</v>
      </c>
      <c r="F8" s="26" t="s">
        <v>23</v>
      </c>
      <c r="G8" s="28" t="s">
        <v>24</v>
      </c>
      <c r="H8" s="29" t="s">
        <v>25</v>
      </c>
      <c r="I8" s="26" t="s">
        <v>26</v>
      </c>
      <c r="J8" s="26" t="s">
        <v>27</v>
      </c>
      <c r="K8" s="26" t="s">
        <v>28</v>
      </c>
    </row>
    <row r="9" ht="75" spans="1:11">
      <c r="A9" s="24" t="s">
        <v>29</v>
      </c>
      <c r="B9" s="25" t="s">
        <v>20</v>
      </c>
      <c r="C9" s="26" t="s">
        <v>30</v>
      </c>
      <c r="D9" s="27">
        <v>39500</v>
      </c>
      <c r="E9" s="28" t="s">
        <v>22</v>
      </c>
      <c r="F9" s="26" t="s">
        <v>23</v>
      </c>
      <c r="G9" s="28" t="s">
        <v>31</v>
      </c>
      <c r="H9" s="29" t="s">
        <v>25</v>
      </c>
      <c r="I9" s="26" t="s">
        <v>26</v>
      </c>
      <c r="J9" s="26" t="s">
        <v>27</v>
      </c>
      <c r="K9" s="26" t="s">
        <v>28</v>
      </c>
    </row>
    <row r="10" ht="75" spans="1:11">
      <c r="A10" s="24" t="s">
        <v>32</v>
      </c>
      <c r="B10" s="25" t="s">
        <v>20</v>
      </c>
      <c r="C10" s="26" t="s">
        <v>33</v>
      </c>
      <c r="D10" s="27">
        <v>3206999</v>
      </c>
      <c r="E10" s="28" t="s">
        <v>22</v>
      </c>
      <c r="F10" s="26" t="s">
        <v>23</v>
      </c>
      <c r="G10" s="28" t="s">
        <v>31</v>
      </c>
      <c r="H10" s="29" t="s">
        <v>25</v>
      </c>
      <c r="I10" s="26" t="s">
        <v>26</v>
      </c>
      <c r="J10" s="26" t="s">
        <v>27</v>
      </c>
      <c r="K10" s="26" t="s">
        <v>28</v>
      </c>
    </row>
    <row r="11" ht="45" customHeight="1" spans="1:11">
      <c r="A11" s="30" t="s">
        <v>34</v>
      </c>
      <c r="B11" s="25" t="s">
        <v>20</v>
      </c>
      <c r="C11" s="26" t="s">
        <v>35</v>
      </c>
      <c r="D11" s="27">
        <v>35500</v>
      </c>
      <c r="E11" s="28" t="s">
        <v>22</v>
      </c>
      <c r="F11" s="26" t="s">
        <v>36</v>
      </c>
      <c r="G11" s="28" t="s">
        <v>31</v>
      </c>
      <c r="H11" s="29" t="s">
        <v>25</v>
      </c>
      <c r="I11" s="26"/>
      <c r="J11" s="26"/>
      <c r="K11" s="26"/>
    </row>
    <row r="12" ht="45" customHeight="1" spans="1:11">
      <c r="A12" s="30" t="s">
        <v>37</v>
      </c>
      <c r="B12" s="25" t="s">
        <v>20</v>
      </c>
      <c r="C12" s="26" t="s">
        <v>38</v>
      </c>
      <c r="D12" s="27">
        <v>1510000</v>
      </c>
      <c r="E12" s="28" t="s">
        <v>22</v>
      </c>
      <c r="F12" s="26" t="s">
        <v>23</v>
      </c>
      <c r="G12" s="28" t="s">
        <v>24</v>
      </c>
      <c r="H12" s="29" t="s">
        <v>25</v>
      </c>
      <c r="I12" s="26" t="s">
        <v>26</v>
      </c>
      <c r="J12" s="26" t="s">
        <v>27</v>
      </c>
      <c r="K12" s="26" t="s">
        <v>28</v>
      </c>
    </row>
    <row r="13" ht="43" customHeight="1" spans="1:11">
      <c r="A13" s="30" t="s">
        <v>39</v>
      </c>
      <c r="B13" t="s">
        <v>20</v>
      </c>
      <c r="C13" s="26" t="s">
        <v>40</v>
      </c>
      <c r="D13" s="27">
        <v>2077000</v>
      </c>
      <c r="E13" s="28" t="s">
        <v>22</v>
      </c>
      <c r="F13" s="26" t="s">
        <v>41</v>
      </c>
      <c r="G13" s="28" t="s">
        <v>42</v>
      </c>
      <c r="H13" s="29" t="s">
        <v>25</v>
      </c>
      <c r="I13" s="26" t="s">
        <v>26</v>
      </c>
      <c r="J13" s="26" t="s">
        <v>43</v>
      </c>
      <c r="K13" s="26" t="s">
        <v>28</v>
      </c>
    </row>
    <row r="14" ht="45" spans="1:11">
      <c r="A14" s="30" t="s">
        <v>44</v>
      </c>
      <c r="B14" s="25" t="s">
        <v>20</v>
      </c>
      <c r="C14" s="26" t="s">
        <v>45</v>
      </c>
      <c r="D14" s="27">
        <v>553500</v>
      </c>
      <c r="E14" s="28" t="s">
        <v>22</v>
      </c>
      <c r="F14" s="26" t="s">
        <v>46</v>
      </c>
      <c r="G14" s="28" t="s">
        <v>24</v>
      </c>
      <c r="H14" s="29" t="s">
        <v>25</v>
      </c>
      <c r="I14" s="26" t="s">
        <v>1</v>
      </c>
      <c r="J14" s="26" t="s">
        <v>1</v>
      </c>
      <c r="K14" s="26" t="s">
        <v>47</v>
      </c>
    </row>
    <row r="15" s="9" customFormat="1" ht="45" spans="1:11">
      <c r="A15" s="31" t="s">
        <v>48</v>
      </c>
      <c r="B15" s="32" t="s">
        <v>20</v>
      </c>
      <c r="C15" s="33" t="s">
        <v>49</v>
      </c>
      <c r="D15" s="34">
        <v>401000</v>
      </c>
      <c r="E15" s="29" t="s">
        <v>22</v>
      </c>
      <c r="F15" s="33" t="s">
        <v>50</v>
      </c>
      <c r="G15" s="29" t="s">
        <v>24</v>
      </c>
      <c r="H15" s="29" t="s">
        <v>25</v>
      </c>
      <c r="I15" s="33"/>
      <c r="J15" s="33"/>
      <c r="K15" s="33" t="s">
        <v>47</v>
      </c>
    </row>
    <row r="16" ht="45" spans="1:11">
      <c r="A16" s="30" t="s">
        <v>51</v>
      </c>
      <c r="B16" s="25" t="s">
        <v>20</v>
      </c>
      <c r="C16" s="26" t="s">
        <v>52</v>
      </c>
      <c r="D16" s="27">
        <v>11500</v>
      </c>
      <c r="E16" s="28" t="s">
        <v>22</v>
      </c>
      <c r="F16" s="25" t="s">
        <v>36</v>
      </c>
      <c r="G16" s="28" t="s">
        <v>24</v>
      </c>
      <c r="H16" s="29" t="s">
        <v>25</v>
      </c>
      <c r="I16" s="27"/>
      <c r="J16" s="28"/>
      <c r="K16" s="26" t="s">
        <v>47</v>
      </c>
    </row>
    <row r="17" ht="47" customHeight="1" spans="1:11">
      <c r="A17" s="30" t="s">
        <v>53</v>
      </c>
      <c r="B17" s="25" t="s">
        <v>20</v>
      </c>
      <c r="C17" s="35" t="s">
        <v>54</v>
      </c>
      <c r="D17" s="27">
        <v>63000</v>
      </c>
      <c r="E17" s="36" t="s">
        <v>22</v>
      </c>
      <c r="F17" s="25" t="s">
        <v>41</v>
      </c>
      <c r="G17" s="28" t="s">
        <v>42</v>
      </c>
      <c r="H17" s="29" t="s">
        <v>25</v>
      </c>
      <c r="I17" s="27"/>
      <c r="J17" s="26"/>
      <c r="K17" s="26"/>
    </row>
    <row r="18" ht="50" customHeight="1" spans="1:11">
      <c r="A18" s="30" t="s">
        <v>55</v>
      </c>
      <c r="B18" s="25" t="s">
        <v>20</v>
      </c>
      <c r="C18" s="35" t="s">
        <v>56</v>
      </c>
      <c r="D18" s="27">
        <v>838200</v>
      </c>
      <c r="E18" s="36" t="s">
        <v>22</v>
      </c>
      <c r="F18" s="25" t="s">
        <v>41</v>
      </c>
      <c r="G18" s="28" t="s">
        <v>57</v>
      </c>
      <c r="H18" s="29" t="s">
        <v>25</v>
      </c>
      <c r="I18" s="27"/>
      <c r="J18" s="26"/>
      <c r="K18" s="26" t="s">
        <v>47</v>
      </c>
    </row>
    <row r="19" ht="51" customHeight="1" spans="1:11">
      <c r="A19" s="30" t="s">
        <v>58</v>
      </c>
      <c r="B19" s="25" t="s">
        <v>20</v>
      </c>
      <c r="C19" s="35" t="s">
        <v>59</v>
      </c>
      <c r="D19" s="27">
        <v>4800000</v>
      </c>
      <c r="E19" s="36" t="s">
        <v>22</v>
      </c>
      <c r="F19" s="25" t="s">
        <v>60</v>
      </c>
      <c r="G19" s="28" t="s">
        <v>61</v>
      </c>
      <c r="H19" s="29" t="s">
        <v>25</v>
      </c>
      <c r="I19" s="27"/>
      <c r="J19" s="26"/>
      <c r="K19" s="26"/>
    </row>
    <row r="20" spans="3:3">
      <c r="C20" s="2" t="s">
        <v>62</v>
      </c>
    </row>
    <row r="21" spans="10:10">
      <c r="J21" s="37" t="s">
        <v>63</v>
      </c>
    </row>
    <row r="22" spans="10:10">
      <c r="J22" s="37" t="s">
        <v>64</v>
      </c>
    </row>
    <row r="23" spans="10:10">
      <c r="J23" s="37" t="s">
        <v>65</v>
      </c>
    </row>
  </sheetData>
  <mergeCells count="5">
    <mergeCell ref="B3:K3"/>
    <mergeCell ref="B4:K4"/>
    <mergeCell ref="B5:K5"/>
    <mergeCell ref="B6:K6"/>
    <mergeCell ref="A1:K2"/>
  </mergeCells>
  <pageMargins left="0.7" right="0.7" top="0.75" bottom="0.75" header="0.3" footer="0.3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30"/>
  <sheetViews>
    <sheetView topLeftCell="A10" workbookViewId="0">
      <selection activeCell="E10" sqref="E10"/>
    </sheetView>
  </sheetViews>
  <sheetFormatPr defaultColWidth="9.14285714285714" defaultRowHeight="15" outlineLevelCol="4"/>
  <cols>
    <col min="2" max="2" width="20.8571428571429" customWidth="1"/>
    <col min="3" max="3" width="23.8571428571429" customWidth="1"/>
    <col min="4" max="4" width="27.2857142857143" customWidth="1"/>
    <col min="5" max="5" width="12.5714285714286"/>
    <col min="11" max="11" width="12" customWidth="1"/>
  </cols>
  <sheetData>
    <row r="2" spans="2:4">
      <c r="B2" t="s">
        <v>66</v>
      </c>
      <c r="C2" t="s">
        <v>67</v>
      </c>
      <c r="D2" t="s">
        <v>68</v>
      </c>
    </row>
    <row r="3" ht="60" spans="2:4">
      <c r="B3" s="1" t="s">
        <v>19</v>
      </c>
      <c r="C3" t="s">
        <v>69</v>
      </c>
      <c r="D3" s="2" t="s">
        <v>70</v>
      </c>
    </row>
    <row r="4" ht="60" spans="2:4">
      <c r="B4" s="1" t="s">
        <v>29</v>
      </c>
      <c r="C4" t="s">
        <v>71</v>
      </c>
      <c r="D4" s="2" t="s">
        <v>72</v>
      </c>
    </row>
    <row r="5" ht="75" spans="2:4">
      <c r="B5" s="1" t="s">
        <v>32</v>
      </c>
      <c r="C5" t="s">
        <v>73</v>
      </c>
      <c r="D5" s="3" t="s">
        <v>74</v>
      </c>
    </row>
    <row r="6" ht="60" spans="2:4">
      <c r="B6" s="1" t="s">
        <v>34</v>
      </c>
      <c r="C6" t="s">
        <v>75</v>
      </c>
      <c r="D6" s="2" t="s">
        <v>76</v>
      </c>
    </row>
    <row r="7" ht="60" spans="2:4">
      <c r="B7" s="1" t="s">
        <v>37</v>
      </c>
      <c r="C7" t="s">
        <v>77</v>
      </c>
      <c r="D7" s="2" t="s">
        <v>78</v>
      </c>
    </row>
    <row r="8" ht="60" spans="2:4">
      <c r="B8" s="1" t="s">
        <v>39</v>
      </c>
      <c r="C8" t="s">
        <v>79</v>
      </c>
      <c r="D8" s="2" t="s">
        <v>78</v>
      </c>
    </row>
    <row r="9" ht="66" customHeight="1" spans="2:4">
      <c r="B9" s="1" t="s">
        <v>44</v>
      </c>
      <c r="C9" t="s">
        <v>80</v>
      </c>
      <c r="D9" s="2" t="s">
        <v>81</v>
      </c>
    </row>
    <row r="10" ht="81" customHeight="1" spans="2:5">
      <c r="B10" s="1" t="s">
        <v>48</v>
      </c>
      <c r="C10" t="s">
        <v>82</v>
      </c>
      <c r="D10" s="2" t="s">
        <v>83</v>
      </c>
      <c r="E10" s="2" t="s">
        <v>84</v>
      </c>
    </row>
    <row r="11" ht="75" spans="2:4">
      <c r="B11" s="1" t="s">
        <v>51</v>
      </c>
      <c r="C11" t="s">
        <v>85</v>
      </c>
      <c r="D11" s="2" t="s">
        <v>81</v>
      </c>
    </row>
    <row r="12" ht="60" spans="2:4">
      <c r="B12" s="1" t="s">
        <v>53</v>
      </c>
      <c r="C12" t="s">
        <v>86</v>
      </c>
      <c r="D12" s="3" t="s">
        <v>87</v>
      </c>
    </row>
    <row r="13" spans="2:4">
      <c r="B13" s="1"/>
      <c r="D13" s="2"/>
    </row>
    <row r="14" spans="2:4">
      <c r="B14" s="1"/>
      <c r="D14" s="2"/>
    </row>
    <row r="15" spans="2:4">
      <c r="B15" s="1" t="s">
        <v>88</v>
      </c>
      <c r="C15" s="4">
        <v>2762000</v>
      </c>
      <c r="D15" s="5">
        <v>2372909</v>
      </c>
    </row>
    <row r="16" spans="2:4">
      <c r="B16" s="1"/>
      <c r="C16" s="4" t="s">
        <v>71</v>
      </c>
      <c r="D16" s="5">
        <v>39500</v>
      </c>
    </row>
    <row r="17" spans="2:4">
      <c r="B17" s="1"/>
      <c r="C17" s="4" t="s">
        <v>75</v>
      </c>
      <c r="D17" s="5">
        <v>35500</v>
      </c>
    </row>
    <row r="18" spans="2:5">
      <c r="B18" s="1"/>
      <c r="C18" s="4"/>
      <c r="D18" s="6">
        <f>D15-D16-D17</f>
        <v>2297909</v>
      </c>
      <c r="E18" t="s">
        <v>89</v>
      </c>
    </row>
    <row r="19" spans="3:5">
      <c r="C19" s="4"/>
      <c r="D19" s="5"/>
      <c r="E19" s="7">
        <f>D18+909090</f>
        <v>3206999</v>
      </c>
    </row>
    <row r="20" spans="3:4">
      <c r="C20" s="4"/>
      <c r="D20" s="5"/>
    </row>
    <row r="21" spans="2:4">
      <c r="B21" s="1" t="s">
        <v>90</v>
      </c>
      <c r="C21" s="4">
        <v>5032000</v>
      </c>
      <c r="D21" s="8">
        <v>4193333</v>
      </c>
    </row>
    <row r="22" spans="3:4">
      <c r="C22" s="4" t="s">
        <v>85</v>
      </c>
      <c r="D22" s="4">
        <v>11500</v>
      </c>
    </row>
    <row r="23" spans="3:4">
      <c r="C23" s="4" t="s">
        <v>69</v>
      </c>
      <c r="D23" s="4">
        <v>41500</v>
      </c>
    </row>
    <row r="24" spans="3:4">
      <c r="C24" t="s">
        <v>91</v>
      </c>
      <c r="D24" s="4">
        <v>553500</v>
      </c>
    </row>
    <row r="25" spans="4:4">
      <c r="D25" s="4"/>
    </row>
    <row r="26" spans="4:4">
      <c r="D26" s="7">
        <f>SUM(D22:E25)</f>
        <v>606500</v>
      </c>
    </row>
    <row r="27" spans="4:4">
      <c r="D27" s="4"/>
    </row>
    <row r="28" spans="4:5">
      <c r="D28" s="7">
        <f>D21-D26</f>
        <v>3586833</v>
      </c>
      <c r="E28" t="s">
        <v>92</v>
      </c>
    </row>
    <row r="30" spans="4:4">
      <c r="D30" s="7">
        <f>D28-1510000</f>
        <v>2076833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 nabavki</vt:lpstr>
      <vt:lpstr>Objašnjenje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Firkelj</dc:creator>
  <cp:lastModifiedBy>FIN_1</cp:lastModifiedBy>
  <dcterms:created xsi:type="dcterms:W3CDTF">2019-11-14T12:25:00Z</dcterms:created>
  <cp:lastPrinted>2023-01-26T22:20:00Z</cp:lastPrinted>
  <dcterms:modified xsi:type="dcterms:W3CDTF">2024-04-26T11:11:05Z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1686DE54D2354ACAB745B52CC21B1904</vt:lpwstr>
  </property>
  <property fmtid="{D5CDD505-2E9C-101B-9397-08002B2CF9AE}" pid="3" name="KSOProductBuildVer">
    <vt:lpwstr>1033-12.2.0.16731</vt:lpwstr>
  </property>
</Properties>
</file>