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<sst xmlns="http://schemas.openxmlformats.org/spreadsheetml/2006/main" count="94" uniqueCount="84">
  <si>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</si>
  <si>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</si>
  <si>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</si>
  <si>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</si>
  <si>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</si>
  <si>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</si>
  <si>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18.11.2024.</t>
  </si>
  <si>
    <t>STANJE PRETHODNOG DANA 16.11.2024.</t>
  </si>
  <si>
    <t>PRILIV SREDSTAVA OD RFZO PO UGOVORU</t>
  </si>
  <si>
    <t>OSTALI PRILIVI</t>
  </si>
  <si>
    <t>PRILIV OD PARTICIPACIJE</t>
  </si>
  <si>
    <t>UKUPNO IZVRŠENE ISPLATE</t>
  </si>
  <si>
    <t>UKUPNO STANJE NA RAČUNIMA  NA DAN 18.11.2024.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</si>
  <si>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</si>
  <si>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</si>
  <si>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</si>
  <si>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</si>
  <si>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</si>
  <si>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</si>
  <si>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</si>
  <si>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</si>
  <si>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</si>
  <si>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</si>
  <si>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</si>
  <si>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</si>
  <si>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</si>
  <si>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</si>
  <si>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</si>
  <si>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</si>
  <si>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</si>
  <si>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</si>
  <si>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</si>
  <si>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</si>
  <si>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</si>
  <si>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</si>
  <si>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</si>
  <si>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</si>
  <si>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</si>
  <si>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</si>
  <si>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</si>
  <si>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</si>
  <si>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</si>
  <si>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</si>
  <si>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</si>
  <si>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</si>
  <si>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</si>
  <si>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</si>
  <si>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</si>
  <si>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</si>
  <si>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</si>
  <si>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</si>
  <si>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</si>
  <si>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</si>
  <si>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</si>
  <si>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</si>
  <si>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</si>
  <si>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</si>
  <si>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</si>
  <si>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</si>
  <si>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</si>
  <si>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</si>
  <si>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</si>
  <si>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</si>
  <si>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</si>
  <si>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</si>
  <si>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</si>
  <si>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</si>
  <si>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</si>
  <si>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</si>
  <si>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 xml:space="preserve">JP SrbijaGas </t>
  </si>
  <si>
    <t>Budžetski račun</t>
  </si>
  <si>
    <t>Sopstveni račun</t>
  </si>
  <si>
    <t>Lekovi u PZ</t>
  </si>
  <si>
    <t>Farmalogist d.o.o</t>
  </si>
  <si>
    <t>Phoenix Pharm d.o.o</t>
  </si>
  <si>
    <t>Vega d.o.o</t>
  </si>
  <si>
    <t>Sopharma Trading d.o.o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</si>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</sst>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F55" sqref="F55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1761204.75</v>
      </c>
      <c r="D8" s="8"/>
      <c r="E8" s="8"/>
    </row>
    <row r="9" customHeight="1" spans="1:5">
      <c r="A9" s="3"/>
      <c r="B9" s="3" t="s">
        <v>8</v>
      </c>
      <c r="C9" s="7">
        <v>11076960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10404065.66</v>
      </c>
      <c r="D12" s="8"/>
      <c r="E12" s="10"/>
    </row>
    <row r="13" customHeight="1" spans="1:5">
      <c r="A13" s="3"/>
      <c r="B13" s="11" t="s">
        <v>12</v>
      </c>
      <c r="C13" s="12">
        <f>C8+C9++C10+C11-C12</f>
        <v>2434099.09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>
        <v>9060798.15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41861.55</v>
      </c>
      <c r="E20" s="14"/>
    </row>
    <row r="21" customHeight="1" spans="1:5">
      <c r="A21" s="17" t="s">
        <v>25</v>
      </c>
      <c r="B21" s="3" t="s">
        <v>26</v>
      </c>
      <c r="C21" s="18">
        <f>C53</f>
        <v>150818.53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>
        <v>1150587.43</v>
      </c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10404065.66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41861.55</v>
      </c>
      <c r="D49" s="34" t="s">
        <v>69</v>
      </c>
      <c r="E49" s="19">
        <v>39526.91</v>
      </c>
      <c r="F49" s="35" t="s">
        <v>70</v>
      </c>
    </row>
    <row r="50" customHeight="1" spans="1:6">
      <c r="A50" s="36"/>
      <c r="B50" s="37"/>
      <c r="C50" s="38"/>
      <c r="D50" s="39" t="s">
        <v>69</v>
      </c>
      <c r="E50" s="7">
        <v>2334.64</v>
      </c>
      <c r="F50" s="35" t="s">
        <v>71</v>
      </c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72</v>
      </c>
      <c r="C53" s="33">
        <f>E53+E54+E55+E56+E57+E58</f>
        <v>150818.53</v>
      </c>
      <c r="D53" s="34" t="s">
        <v>73</v>
      </c>
      <c r="E53" s="19">
        <v>12228.21</v>
      </c>
      <c r="F53" s="35"/>
    </row>
    <row r="54" customHeight="1" spans="1:6">
      <c r="A54" s="45"/>
      <c r="B54" s="37"/>
      <c r="C54" s="38"/>
      <c r="D54" s="43" t="s">
        <v>74</v>
      </c>
      <c r="E54" s="19">
        <v>99037.84</v>
      </c>
      <c r="F54" s="35"/>
    </row>
    <row r="55" customHeight="1" spans="1:7">
      <c r="A55" s="46"/>
      <c r="B55" s="41"/>
      <c r="C55" s="42"/>
      <c r="D55" s="43" t="s">
        <v>75</v>
      </c>
      <c r="E55" s="19">
        <v>17138.88</v>
      </c>
      <c r="F55" s="35"/>
      <c r="G55" s="8"/>
    </row>
    <row r="56" customHeight="1" spans="1:6">
      <c r="A56" s="46"/>
      <c r="B56" s="41"/>
      <c r="C56" s="42"/>
      <c r="D56" s="43" t="s">
        <v>76</v>
      </c>
      <c r="E56" s="19">
        <v>22413.6</v>
      </c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77</v>
      </c>
      <c r="C60" s="33">
        <f>SUM(E60:E72)</f>
        <v>0</v>
      </c>
      <c r="D60" s="47"/>
      <c r="E60" s="48"/>
      <c r="F60" s="35"/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78</v>
      </c>
      <c r="B73" s="32" t="s">
        <v>79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80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81</v>
      </c>
      <c r="B87" s="32" t="s">
        <v>82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83</v>
      </c>
      <c r="C90" s="71">
        <f>C78+C73+C60+C53+C49+C87+C83</f>
        <v>192680.08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2024-11-19T06:52:09Z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