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<sst xmlns="http://schemas.openxmlformats.org/spreadsheetml/2006/main" count="116" uniqueCount="89">
  <si>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</si>
  <si>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</si>
  <si>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</si>
  <si>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</si>
  <si>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</si>
  <si>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</si>
  <si>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19.11.2024.</t>
  </si>
  <si>
    <t>STANJE PRETHODNOG DANA 18.11.2024.</t>
  </si>
  <si>
    <t>PRILIV SREDSTAVA OD RFZO PO UGOVORU</t>
  </si>
  <si>
    <t>OSTALI PRILIVI</t>
  </si>
  <si>
    <t>PRILIV OD PARTICIPACIJE</t>
  </si>
  <si>
    <t>UKUPNO IZVRŠENE ISPLATE</t>
  </si>
  <si>
    <t>UKUPNO STANJE NA RAČUNIMA  NA DAN 19.11.2024.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</si>
  <si>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</si>
  <si>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</si>
  <si>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</si>
  <si>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</si>
  <si>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</si>
  <si>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</si>
  <si>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</si>
  <si>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</si>
  <si>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</si>
  <si>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</si>
  <si>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</si>
  <si>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</si>
  <si>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</si>
  <si>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</si>
  <si>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</si>
  <si>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</si>
  <si>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</si>
  <si>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</si>
  <si>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</si>
  <si>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</si>
  <si>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</si>
  <si>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</si>
  <si>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</si>
  <si>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</si>
  <si>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</si>
  <si>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</si>
  <si>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</si>
  <si>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</si>
  <si>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</si>
  <si>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</si>
  <si>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</si>
  <si>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</si>
  <si>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</si>
  <si>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</si>
  <si>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</si>
  <si>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</si>
  <si>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</si>
  <si>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</si>
  <si>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</si>
  <si>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</si>
  <si>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</si>
  <si>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</si>
  <si>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</si>
  <si>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</si>
  <si>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</si>
  <si>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</si>
  <si>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</si>
  <si>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</si>
  <si>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</si>
  <si>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</si>
  <si>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</si>
  <si>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</si>
  <si>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</si>
  <si>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</si>
  <si>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</si>
  <si>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</si>
  <si>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 d.o.o</t>
  </si>
  <si>
    <t>Budžetski račun</t>
  </si>
  <si>
    <t>Lekovi u PZ</t>
  </si>
  <si>
    <t>Sopharma Trading d.o.o</t>
  </si>
  <si>
    <t>Phoenix Pharma d.o.o</t>
  </si>
  <si>
    <t>Vega d.o.o</t>
  </si>
  <si>
    <t>Ino Pharm d.o.o</t>
  </si>
  <si>
    <t>Materijalni i ostali troškovi u PZZ</t>
  </si>
  <si>
    <t>Uprava za trezor - provizija</t>
  </si>
  <si>
    <t>Sopstveni račun</t>
  </si>
  <si>
    <t xml:space="preserve">05E </t>
  </si>
  <si>
    <t>Ostali troškovi u stomatologiji</t>
  </si>
  <si>
    <t>Neo Yu dent d.o.o</t>
  </si>
  <si>
    <t>Zorex Pharma d.o.o</t>
  </si>
  <si>
    <t>Flora Komerc d.o.o</t>
  </si>
  <si>
    <t>Future Pharm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</si>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</sst>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20" sqref="D20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2434099.09</v>
      </c>
      <c r="D8" s="8"/>
      <c r="E8" s="8"/>
    </row>
    <row r="9" customHeight="1" spans="1:5">
      <c r="A9" s="3"/>
      <c r="B9" s="3" t="s">
        <v>8</v>
      </c>
      <c r="C9" s="7">
        <v>286610.6</v>
      </c>
      <c r="D9" s="8"/>
      <c r="E9" s="8"/>
    </row>
    <row r="10" customHeight="1" spans="1:5">
      <c r="A10" s="3"/>
      <c r="B10" s="3" t="s">
        <v>9</v>
      </c>
      <c r="C10" s="7">
        <v>3600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860464.86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1863844.83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526458.54</v>
      </c>
      <c r="E20" s="14"/>
    </row>
    <row r="21" customHeight="1" spans="1:5">
      <c r="A21" s="17" t="s">
        <v>25</v>
      </c>
      <c r="B21" s="3" t="s">
        <v>26</v>
      </c>
      <c r="C21" s="18">
        <f>C53</f>
        <v>63344.6</v>
      </c>
      <c r="E21" s="14"/>
    </row>
    <row r="22" customHeight="1" spans="1:5">
      <c r="A22" s="17" t="s">
        <v>27</v>
      </c>
      <c r="B22" s="3" t="s">
        <v>28</v>
      </c>
      <c r="C22" s="19">
        <f>C78</f>
        <v>230141</v>
      </c>
      <c r="E22" s="8"/>
    </row>
    <row r="23" customHeight="1" spans="1:3">
      <c r="A23" s="15" t="s">
        <v>29</v>
      </c>
      <c r="B23" s="3" t="s">
        <v>30</v>
      </c>
      <c r="C23" s="20">
        <f>C60</f>
        <v>11672.76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C73</f>
        <v>28848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860464.9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526458.54</v>
      </c>
      <c r="D49" s="34" t="s">
        <v>69</v>
      </c>
      <c r="E49" s="19">
        <v>236555.16</v>
      </c>
      <c r="F49" s="35" t="s">
        <v>70</v>
      </c>
    </row>
    <row r="50" customHeight="1" spans="1:6">
      <c r="A50" s="36"/>
      <c r="B50" s="37"/>
      <c r="C50" s="38"/>
      <c r="D50" s="39" t="s">
        <v>69</v>
      </c>
      <c r="E50" s="7">
        <v>289903.38</v>
      </c>
      <c r="F50" s="35" t="s">
        <v>70</v>
      </c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71</v>
      </c>
      <c r="C53" s="33">
        <f>E53+E54+E55+E56+E57+E58</f>
        <v>63344.6</v>
      </c>
      <c r="D53" s="34" t="s">
        <v>72</v>
      </c>
      <c r="E53" s="19">
        <v>4455</v>
      </c>
      <c r="F53" s="35" t="s">
        <v>70</v>
      </c>
    </row>
    <row r="54" customHeight="1" spans="1:6">
      <c r="A54" s="45"/>
      <c r="B54" s="37"/>
      <c r="C54" s="38"/>
      <c r="D54" s="43" t="s">
        <v>73</v>
      </c>
      <c r="E54" s="19">
        <v>46668.6</v>
      </c>
      <c r="F54" s="35" t="s">
        <v>70</v>
      </c>
    </row>
    <row r="55" customHeight="1" spans="1:7">
      <c r="A55" s="46"/>
      <c r="B55" s="41"/>
      <c r="C55" s="42"/>
      <c r="D55" s="43" t="s">
        <v>74</v>
      </c>
      <c r="E55" s="19">
        <v>5346</v>
      </c>
      <c r="F55" s="35" t="s">
        <v>70</v>
      </c>
      <c r="G55" s="8"/>
    </row>
    <row r="56" customHeight="1" spans="1:6">
      <c r="A56" s="46"/>
      <c r="B56" s="41"/>
      <c r="C56" s="42"/>
      <c r="D56" s="43" t="s">
        <v>75</v>
      </c>
      <c r="E56" s="19">
        <v>6875</v>
      </c>
      <c r="F56" s="35" t="s">
        <v>70</v>
      </c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76</v>
      </c>
      <c r="C60" s="33">
        <f>SUM(E60:E72)</f>
        <v>11672.76</v>
      </c>
      <c r="D60" s="47" t="s">
        <v>77</v>
      </c>
      <c r="E60" s="48">
        <v>11633.29</v>
      </c>
      <c r="F60" s="35" t="s">
        <v>70</v>
      </c>
      <c r="H60" s="8"/>
    </row>
    <row r="61" customHeight="1" spans="1:6">
      <c r="A61" s="49"/>
      <c r="B61" s="37"/>
      <c r="C61" s="50"/>
      <c r="D61" s="47" t="s">
        <v>77</v>
      </c>
      <c r="E61" s="48">
        <v>39.47</v>
      </c>
      <c r="F61" s="35" t="s">
        <v>78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79</v>
      </c>
      <c r="B73" s="32" t="s">
        <v>80</v>
      </c>
      <c r="C73" s="33">
        <f>E73+E74+E75+E76+E77</f>
        <v>28848</v>
      </c>
      <c r="D73" s="47" t="s">
        <v>81</v>
      </c>
      <c r="E73" s="48">
        <v>20280</v>
      </c>
      <c r="F73" s="35" t="s">
        <v>78</v>
      </c>
      <c r="H73" s="8"/>
    </row>
    <row r="74" customHeight="1" spans="1:8">
      <c r="A74" s="54"/>
      <c r="B74" s="55"/>
      <c r="C74" s="56"/>
      <c r="D74" s="47" t="s">
        <v>81</v>
      </c>
      <c r="E74" s="48">
        <v>8568</v>
      </c>
      <c r="F74" s="35" t="s">
        <v>70</v>
      </c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230141</v>
      </c>
      <c r="D78" s="64" t="s">
        <v>82</v>
      </c>
      <c r="E78" s="19">
        <v>85199</v>
      </c>
      <c r="F78" s="35" t="s">
        <v>70</v>
      </c>
    </row>
    <row r="79" customHeight="1" spans="1:6">
      <c r="A79" s="65"/>
      <c r="B79" s="41"/>
      <c r="C79" s="52"/>
      <c r="D79" s="66" t="s">
        <v>73</v>
      </c>
      <c r="E79" s="19">
        <v>10800</v>
      </c>
      <c r="F79" s="35" t="s">
        <v>70</v>
      </c>
    </row>
    <row r="80" customHeight="1" spans="1:6">
      <c r="A80" s="17"/>
      <c r="B80" s="39"/>
      <c r="C80" s="67"/>
      <c r="D80" s="66" t="s">
        <v>83</v>
      </c>
      <c r="E80" s="19">
        <v>7704</v>
      </c>
      <c r="F80" s="35" t="s">
        <v>70</v>
      </c>
    </row>
    <row r="81" customHeight="1" spans="1:6">
      <c r="A81" s="17"/>
      <c r="B81" s="39"/>
      <c r="C81" s="67"/>
      <c r="D81" s="66" t="s">
        <v>84</v>
      </c>
      <c r="E81" s="19">
        <v>4248</v>
      </c>
      <c r="F81" s="35" t="s">
        <v>70</v>
      </c>
    </row>
    <row r="82" customHeight="1" spans="1:6">
      <c r="A82" s="17"/>
      <c r="B82" s="39"/>
      <c r="C82" s="67"/>
      <c r="D82" s="66" t="s">
        <v>74</v>
      </c>
      <c r="E82" s="19">
        <v>122190</v>
      </c>
      <c r="F82" s="35" t="s">
        <v>70</v>
      </c>
    </row>
    <row r="83" customHeight="1" spans="1:6">
      <c r="A83" s="44" t="s">
        <v>85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86</v>
      </c>
      <c r="B87" s="32" t="s">
        <v>87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88</v>
      </c>
      <c r="C90" s="71">
        <f>C78+C73+C60+C53+C49+C87+C83</f>
        <v>860464.9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2024-11-20T06:51:21Z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