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2025" sheetId="2" r:id="rId1"/>
    <sheet name="Obrazloženje Fond" sheetId="3" r:id="rId2"/>
  </sheets>
  <definedNames>
    <definedName name="biop" localSheetId="0">#REF!</definedName>
    <definedName name="biop">#REF!</definedName>
    <definedName name="bip" localSheetId="0">#REF!</definedName>
    <definedName name="bip">#REF!</definedName>
    <definedName name="BrojPodracuna" localSheetId="0">#REF!</definedName>
    <definedName name="BrojPodracuna">#REF!</definedName>
    <definedName name="Datum" localSheetId="0">#REF!</definedName>
    <definedName name="Datum">#REF!</definedName>
    <definedName name="Fil" localSheetId="0">#REF!</definedName>
    <definedName name="Fil">#REF!</definedName>
    <definedName name="Filijala" localSheetId="0">#REF!</definedName>
    <definedName name="Filijala">#REF!</definedName>
    <definedName name="FPlan17" localSheetId="0">#REF!</definedName>
    <definedName name="FPlan17">#REF!</definedName>
    <definedName name="MaticniBroj" localSheetId="0">#REF!</definedName>
    <definedName name="MaticniBroj">#REF!</definedName>
    <definedName name="NazivKorisnika" localSheetId="0">#REF!</definedName>
    <definedName name="NazivKorisnika">#REF!</definedName>
    <definedName name="PIB" localSheetId="0">#REF!</definedName>
    <definedName name="PIB">#REF!</definedName>
    <definedName name="Sediste" localSheetId="0">#REF!</definedName>
    <definedName name="Sediste">#REF!</definedName>
    <definedName name="SifraFilijale" localSheetId="0">#REF!</definedName>
    <definedName name="SifraFilijale">#REF!</definedName>
    <definedName name="SifraZU" localSheetId="0">#REF!</definedName>
    <definedName name="SifraZU">#REF!</definedName>
    <definedName name="ZU" localSheetId="0">#REF!</definedName>
    <definedName name="ZU">#REF!</definedName>
    <definedName name="ZUS" localSheetId="0">#REF!</definedName>
    <definedName name="ZUS">#REF!</definedName>
    <definedName name="ZUuSast" localSheetId="0">#REF!</definedName>
    <definedName name="ZUuSa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<sst xmlns="http://schemas.openxmlformats.org/spreadsheetml/2006/main" count="590" uniqueCount="471">
  <si>
    <t>PIB:</t>
  </si>
  <si>
    <t>Naziv korisnika sredstava:</t>
  </si>
  <si>
    <t>Sedište:</t>
  </si>
  <si>
    <t>Datum:</t>
  </si>
  <si>
    <t>Broj:</t>
  </si>
  <si>
    <t>101431068</t>
  </si>
  <si>
    <t>ДОМ ЗДРАВЉА НОВИ БЕЧЕЈ</t>
  </si>
  <si>
    <t>НОВИ БЕЧЕЈ</t>
  </si>
  <si>
    <t>20.02.2025.</t>
  </si>
  <si>
    <t>292</t>
  </si>
  <si>
    <t>ИЗМЕНА ФИНАНСИЈСКОГ ПЛАНА ЗА 2025. ГОДИНУ</t>
  </si>
  <si>
    <t>I. УКУПНИ ПРИХОДИ И ПРИМАЊА</t>
  </si>
  <si>
    <t>Ознака ОП</t>
  </si>
  <si>
    <t>Број конта</t>
  </si>
  <si>
    <t>Опис</t>
  </si>
  <si>
    <t>Износ планираних прихода и примања</t>
  </si>
  <si>
    <t>Укупно                        (од 5 до 10)</t>
  </si>
  <si>
    <t>Приходи и примања из буџета</t>
  </si>
  <si>
    <t>Из донација и помоћи</t>
  </si>
  <si>
    <t>Из осталих извора</t>
  </si>
  <si>
    <t>Републике</t>
  </si>
  <si>
    <t>Аутономне покрајине</t>
  </si>
  <si>
    <t>Општине / 
града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</si>
  <si>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</si>
  <si>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</si>
  <si>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</si>
  <si>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</si>
  <si>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</si>
  <si>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</si>
  <si>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</si>
  <si>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</si>
  <si>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</si>
  <si>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</si>
  <si>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</si>
  <si>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</si>
  <si>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</si>
  <si>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</si>
  <si>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</si>
  <si>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</si>
  <si>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</si>
  <si>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</si>
  <si>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</si>
  <si>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</si>
  <si>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</si>
  <si>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</si>
  <si>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</si>
  <si>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</si>
  <si>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</si>
  <si>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</si>
  <si>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</si>
  <si>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</si>
  <si>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</si>
  <si>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</si>
  <si>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</si>
  <si>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</si>
  <si>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</si>
  <si>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</si>
  <si>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</si>
  <si>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</si>
  <si>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</si>
  <si>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</si>
  <si>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</si>
  <si>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</si>
  <si>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</si>
  <si>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</si>
  <si>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</si>
  <si>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</si>
  <si>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</si>
  <si>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</si>
  <si>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</si>
  <si>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</si>
  <si>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</si>
  <si>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</si>
  <si>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</si>
  <si>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</si>
  <si>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</si>
  <si>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</si>
  <si>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</si>
  <si>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</si>
  <si>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</si>
  <si>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</si>
  <si>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</si>
  <si>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</si>
  <si>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</si>
  <si>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</si>
  <si>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</si>
  <si>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</si>
  <si>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</si>
  <si>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</si>
  <si>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</si>
  <si>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</si>
  <si>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</si>
  <si>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</si>
  <si>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</si>
  <si>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</si>
  <si>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</si>
  <si>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</si>
  <si>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</si>
  <si>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</si>
  <si>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</si>
  <si>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</si>
  <si>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</si>
  <si>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</si>
  <si>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</si>
  <si>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</si>
  <si>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</si>
  <si>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</si>
  <si>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</si>
  <si>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</si>
  <si>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</si>
  <si>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</si>
  <si>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</si>
  <si>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</si>
  <si>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</si>
  <si>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</si>
  <si>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</si>
  <si>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</si>
  <si>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</si>
  <si>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</si>
  <si>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</si>
  <si>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</si>
  <si>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</si>
  <si>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</si>
  <si>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</si>
  <si>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</si>
  <si>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</si>
  <si>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</si>
  <si>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</si>
  <si>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</si>
  <si>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</si>
  <si>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</si>
  <si>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</si>
  <si>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</si>
  <si>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</si>
  <si>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</si>
  <si>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</si>
  <si>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</si>
  <si>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</si>
  <si>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</si>
  <si>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</si>
  <si>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</si>
  <si>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</si>
  <si>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</si>
  <si>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</si>
  <si>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</si>
  <si>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</si>
  <si>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</si>
  <si>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</si>
  <si>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</si>
  <si>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</si>
  <si>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</si>
  <si>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</si>
  <si>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</si>
  <si>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</si>
  <si>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</si>
  <si>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</si>
  <si>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</si>
  <si>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</si>
  <si>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</si>
  <si>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</si>
  <si>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</si>
  <si>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</si>
  <si>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</si>
  <si>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</si>
  <si>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</si>
  <si>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</si>
  <si>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</si>
  <si>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</si>
  <si>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</si>
  <si>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</si>
  <si>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</si>
  <si>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</si>
  <si>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</si>
  <si>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</si>
  <si>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</si>
  <si>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</si>
  <si>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</si>
  <si>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</si>
  <si>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</si>
  <si>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</si>
  <si>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</si>
  <si>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</si>
  <si>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</si>
  <si>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</si>
  <si>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</si>
  <si>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</si>
  <si>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</si>
  <si>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</si>
  <si>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</si>
  <si>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</si>
  <si>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</si>
  <si>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</si>
  <si>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</si>
  <si>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</si>
  <si>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</si>
  <si>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</si>
  <si>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>Износ планираних расхода и издатака</t>
  </si>
  <si>
    <t>Укупно           (од 5 до 10)</t>
  </si>
  <si>
    <t>Расходи и издаци на терет буџета</t>
  </si>
  <si>
    <t xml:space="preserve">Републике 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</si>
  <si>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</si>
  <si>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</si>
  <si>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</si>
  <si>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</si>
  <si>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</si>
  <si>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</si>
  <si>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</si>
  <si>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</si>
  <si>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</si>
  <si>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</si>
  <si>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</si>
  <si>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</si>
  <si>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</si>
  <si>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</si>
  <si>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</si>
  <si>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</si>
  <si>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</si>
  <si>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</si>
  <si>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</si>
  <si>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</si>
  <si>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</si>
  <si>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</si>
  <si>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</si>
  <si>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</si>
  <si>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</si>
  <si>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</si>
  <si>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</si>
  <si>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</si>
  <si>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</si>
  <si>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</si>
  <si>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</si>
  <si>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</si>
  <si>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</si>
  <si>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</si>
  <si>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</si>
  <si>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</si>
  <si>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</si>
  <si>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</si>
  <si>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</si>
  <si>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</si>
  <si>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</si>
  <si>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</si>
  <si>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</si>
  <si>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</si>
  <si>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</si>
  <si>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</si>
  <si>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</si>
  <si>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</si>
  <si>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</si>
  <si>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</si>
  <si>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</si>
  <si>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</si>
  <si>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</si>
  <si>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</si>
  <si>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</si>
  <si>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</si>
  <si>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</si>
  <si>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</si>
  <si>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</si>
  <si>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</si>
  <si>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</si>
  <si>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</si>
  <si>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</si>
  <si>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</si>
  <si>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</si>
  <si>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</si>
  <si>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</si>
  <si>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</si>
  <si>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</si>
  <si>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</si>
  <si>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</si>
  <si>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</si>
  <si>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</si>
  <si>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</si>
  <si>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</si>
  <si>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</si>
  <si>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</si>
  <si>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</si>
  <si>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</si>
  <si>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</si>
  <si>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</si>
  <si>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</si>
  <si>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</si>
  <si>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</si>
  <si>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</si>
  <si>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</si>
  <si>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</si>
  <si>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</si>
  <si>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</si>
  <si>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</si>
  <si>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</si>
  <si>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</si>
  <si>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</si>
  <si>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</si>
  <si>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</si>
  <si>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</si>
  <si>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</si>
  <si>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</si>
  <si>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</si>
  <si>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</si>
  <si>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</si>
  <si>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</si>
  <si>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</si>
  <si>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</si>
  <si>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</si>
  <si>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</si>
  <si>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</si>
  <si>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</si>
  <si>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</si>
  <si>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</si>
  <si>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</si>
  <si>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</si>
  <si>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</si>
  <si>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</si>
  <si>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</si>
  <si>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</si>
  <si>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</si>
  <si>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</si>
  <si>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</si>
  <si>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</si>
  <si>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</si>
  <si>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</si>
  <si>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</si>
  <si>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</si>
  <si>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</si>
  <si>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</si>
  <si>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</si>
  <si>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</si>
  <si>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</si>
  <si>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</si>
  <si>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</si>
  <si>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</si>
  <si>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</si>
  <si>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</si>
  <si>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</si>
  <si>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</si>
  <si>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</si>
  <si>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</si>
  <si>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</si>
  <si>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</si>
  <si>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</si>
  <si>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</si>
  <si>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</si>
  <si>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</si>
  <si>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</si>
  <si>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</si>
  <si>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</si>
  <si>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</si>
  <si>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</si>
  <si>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</si>
  <si>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</si>
  <si>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</si>
  <si>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</si>
  <si>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</si>
  <si>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</si>
  <si>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</si>
  <si>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</si>
  <si>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</si>
  <si>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</si>
  <si>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</si>
  <si>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</si>
  <si>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</si>
  <si>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</si>
  <si>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</si>
  <si>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</si>
  <si>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</si>
  <si>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</si>
  <si>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</si>
  <si>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</si>
  <si>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</si>
  <si>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</si>
  <si>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</si>
  <si>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</si>
  <si>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</si>
  <si>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</si>
  <si>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</si>
  <si>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</si>
  <si>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</si>
  <si>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</si>
  <si>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</si>
  <si>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</si>
  <si>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</si>
  <si>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</si>
  <si>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</si>
  <si>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</si>
  <si>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</si>
  <si>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</si>
  <si>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</si>
  <si>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</si>
  <si>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</si>
  <si>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</si>
  <si>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</si>
  <si>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</si>
  <si>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</si>
  <si>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</si>
  <si>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</si>
  <si>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</si>
  <si>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</si>
  <si>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</si>
  <si>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</si>
  <si>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</si>
  <si>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</si>
  <si>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</si>
  <si>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</si>
  <si>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</si>
  <si>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</si>
  <si>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</si>
  <si>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</si>
  <si>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</si>
  <si>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</si>
  <si>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</si>
  <si>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</si>
  <si>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</si>
  <si>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</si>
  <si>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</si>
  <si>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</si>
  <si>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</si>
  <si>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</si>
  <si>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</si>
  <si>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</si>
  <si>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</si>
  <si>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</si>
  <si>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</si>
  <si>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</si>
  <si>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</si>
  <si>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</si>
  <si>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</si>
  <si>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</si>
  <si>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</si>
  <si>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</si>
  <si>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</si>
  <si>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</si>
  <si>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</si>
  <si>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</si>
  <si>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</si>
  <si>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</si>
  <si>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</si>
  <si>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</si>
  <si>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</si>
  <si>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</si>
  <si>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</si>
  <si>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</si>
  <si>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</si>
  <si>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</si>
  <si>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</si>
  <si>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</si>
  <si>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</si>
  <si>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</si>
  <si>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</si>
  <si>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</si>
  <si>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</si>
  <si>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</si>
  <si>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</si>
  <si>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</si>
  <si>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</si>
  <si>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</si>
  <si>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</si>
  <si>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</si>
  <si>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</si>
  <si>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</si>
  <si>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</si>
  <si>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Ukupan iznos koji se unosi u plan kolona 8. je po ugovoru sa fondom sa paticipacijom</t>
  </si>
  <si>
    <t>Primar</t>
  </si>
  <si>
    <t>Stomatologija</t>
  </si>
  <si>
    <t>Na ukupan iznos se dodaju stavke koje su mimo ugovora (projektovane vrednosti)</t>
  </si>
  <si>
    <t>1. Jubilarne nagrade</t>
  </si>
  <si>
    <t>2. Otpremnine</t>
  </si>
  <si>
    <t>3. Solidarna pomoć</t>
  </si>
  <si>
    <t>5. Medicinski gas</t>
  </si>
  <si>
    <t>Materijal - medicinski</t>
  </si>
  <si>
    <t>STOMATOLOGIJA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</si>
</sst>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#"/>
  </numFmts>
  <fonts count="31">
    <font>
      <sz val="10"/>
      <name val="Arial"/>
      <charset val="134"/>
    </font>
    <font>
      <b/>
      <sz val="10"/>
      <name val="Arial"/>
      <charset val="134"/>
    </font>
    <font>
      <i/>
      <sz val="10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1"/>
      <name val="Arial"/>
      <charset val="134"/>
    </font>
    <font>
      <sz val="14"/>
      <name val="Arial"/>
      <charset val="134"/>
    </font>
    <font>
      <sz val="14"/>
      <color rgb="FFFF0000"/>
      <name val="Arial"/>
      <charset val="134"/>
    </font>
    <font>
      <b/>
      <sz val="20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rgb="FFFF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9" borderId="2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28" applyNumberFormat="0" applyAlignment="0" applyProtection="0">
      <alignment vertical="center"/>
    </xf>
    <xf numFmtId="0" fontId="21" fillId="11" borderId="29" applyNumberFormat="0" applyAlignment="0" applyProtection="0">
      <alignment vertical="center"/>
    </xf>
    <xf numFmtId="0" fontId="22" fillId="11" borderId="28" applyNumberFormat="0" applyAlignment="0" applyProtection="0">
      <alignment vertical="center"/>
    </xf>
    <xf numFmtId="0" fontId="23" fillId="12" borderId="30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4" fontId="1" fillId="2" borderId="0" xfId="0" applyNumberFormat="1" applyFont="1" applyFill="1"/>
    <xf numFmtId="4" fontId="2" fillId="0" borderId="0" xfId="0" applyNumberFormat="1" applyFont="1"/>
    <xf numFmtId="0" fontId="3" fillId="0" borderId="0" xfId="0" applyFont="1" applyFill="1" applyAlignment="1">
      <alignment horizontal="left"/>
    </xf>
    <xf numFmtId="4" fontId="3" fillId="0" borderId="0" xfId="0" applyNumberFormat="1" applyFont="1" applyFill="1" applyAlignment="1"/>
    <xf numFmtId="4" fontId="4" fillId="0" borderId="0" xfId="0" applyNumberFormat="1" applyFont="1" applyFill="1" applyAlignment="1"/>
    <xf numFmtId="0" fontId="2" fillId="0" borderId="0" xfId="0" applyFont="1"/>
    <xf numFmtId="0" fontId="0" fillId="3" borderId="0" xfId="0" applyFill="1"/>
    <xf numFmtId="0" fontId="0" fillId="4" borderId="0" xfId="0" applyFill="1"/>
    <xf numFmtId="0" fontId="0" fillId="0" borderId="0" xfId="0" applyFont="1" applyFill="1"/>
    <xf numFmtId="0" fontId="0" fillId="0" borderId="0" xfId="0" applyFill="1"/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8" fillId="0" borderId="0" xfId="53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9" fillId="6" borderId="1" xfId="53" applyFont="1" applyFill="1" applyBorder="1" applyAlignment="1">
      <alignment horizontal="center" vertical="center" wrapText="1"/>
    </xf>
    <xf numFmtId="49" fontId="9" fillId="6" borderId="6" xfId="0" applyNumberFormat="1" applyFont="1" applyFill="1" applyBorder="1" applyAlignment="1">
      <alignment horizont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wrapText="1"/>
    </xf>
    <xf numFmtId="49" fontId="9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78" fontId="9" fillId="0" borderId="1" xfId="0" applyNumberFormat="1" applyFont="1" applyBorder="1" applyAlignment="1">
      <alignment horizontal="right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8" fontId="10" fillId="0" borderId="7" xfId="0" applyNumberFormat="1" applyFont="1" applyBorder="1" applyAlignment="1">
      <alignment horizontal="right" wrapText="1"/>
    </xf>
    <xf numFmtId="178" fontId="10" fillId="0" borderId="7" xfId="0" applyNumberFormat="1" applyFont="1" applyBorder="1" applyAlignment="1" applyProtection="1">
      <alignment horizontal="right" wrapText="1"/>
      <protection locked="0"/>
    </xf>
    <xf numFmtId="178" fontId="10" fillId="0" borderId="1" xfId="0" applyNumberFormat="1" applyFont="1" applyBorder="1" applyAlignment="1">
      <alignment horizontal="right" wrapText="1"/>
    </xf>
    <xf numFmtId="178" fontId="10" fillId="0" borderId="1" xfId="0" applyNumberFormat="1" applyFont="1" applyBorder="1" applyAlignment="1" applyProtection="1">
      <alignment horizontal="right" wrapText="1"/>
      <protection locked="0"/>
    </xf>
    <xf numFmtId="178" fontId="9" fillId="0" borderId="1" xfId="0" applyNumberFormat="1" applyFont="1" applyBorder="1" applyAlignment="1" applyProtection="1">
      <alignment horizontal="right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49" fontId="9" fillId="6" borderId="9" xfId="0" applyNumberFormat="1" applyFont="1" applyFill="1" applyBorder="1" applyAlignment="1">
      <alignment horizontal="center" wrapText="1"/>
    </xf>
    <xf numFmtId="178" fontId="9" fillId="0" borderId="9" xfId="0" applyNumberFormat="1" applyFont="1" applyBorder="1" applyAlignment="1">
      <alignment horizontal="right" wrapText="1"/>
    </xf>
    <xf numFmtId="178" fontId="10" fillId="0" borderId="10" xfId="0" applyNumberFormat="1" applyFont="1" applyBorder="1" applyAlignment="1" applyProtection="1">
      <alignment horizontal="right" wrapText="1"/>
      <protection locked="0"/>
    </xf>
    <xf numFmtId="178" fontId="10" fillId="0" borderId="9" xfId="0" applyNumberFormat="1" applyFont="1" applyBorder="1" applyAlignment="1" applyProtection="1">
      <alignment horizontal="right" wrapText="1"/>
      <protection locked="0"/>
    </xf>
    <xf numFmtId="178" fontId="9" fillId="0" borderId="9" xfId="0" applyNumberFormat="1" applyFont="1" applyBorder="1" applyAlignment="1" applyProtection="1">
      <alignment horizontal="right" wrapText="1"/>
      <protection locked="0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78" fontId="9" fillId="3" borderId="1" xfId="0" applyNumberFormat="1" applyFont="1" applyFill="1" applyBorder="1" applyAlignment="1">
      <alignment horizontal="right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178" fontId="10" fillId="4" borderId="1" xfId="0" applyNumberFormat="1" applyFont="1" applyFill="1" applyBorder="1" applyAlignment="1">
      <alignment horizontal="right" wrapText="1"/>
    </xf>
    <xf numFmtId="178" fontId="10" fillId="4" borderId="1" xfId="0" applyNumberFormat="1" applyFont="1" applyFill="1" applyBorder="1" applyAlignment="1" applyProtection="1">
      <alignment horizontal="right" wrapText="1"/>
      <protection locked="0"/>
    </xf>
    <xf numFmtId="178" fontId="10" fillId="0" borderId="1" xfId="0" applyNumberFormat="1" applyFont="1" applyFill="1" applyBorder="1" applyAlignment="1" applyProtection="1">
      <alignment horizontal="right" wrapText="1"/>
      <protection locked="0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8" fontId="10" fillId="0" borderId="1" xfId="0" applyNumberFormat="1" applyFont="1" applyFill="1" applyBorder="1" applyAlignment="1">
      <alignment horizontal="right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78" fontId="10" fillId="3" borderId="1" xfId="0" applyNumberFormat="1" applyFont="1" applyFill="1" applyBorder="1" applyAlignment="1">
      <alignment horizontal="right" wrapText="1"/>
    </xf>
    <xf numFmtId="178" fontId="10" fillId="3" borderId="1" xfId="0" applyNumberFormat="1" applyFont="1" applyFill="1" applyBorder="1" applyAlignment="1" applyProtection="1">
      <alignment horizontal="right" wrapText="1"/>
      <protection locked="0"/>
    </xf>
    <xf numFmtId="178" fontId="9" fillId="3" borderId="9" xfId="0" applyNumberFormat="1" applyFont="1" applyFill="1" applyBorder="1" applyAlignment="1">
      <alignment horizontal="right" wrapText="1"/>
    </xf>
    <xf numFmtId="178" fontId="10" fillId="4" borderId="9" xfId="0" applyNumberFormat="1" applyFont="1" applyFill="1" applyBorder="1" applyAlignment="1" applyProtection="1">
      <alignment horizontal="right" wrapText="1"/>
      <protection locked="0"/>
    </xf>
    <xf numFmtId="178" fontId="10" fillId="0" borderId="9" xfId="0" applyNumberFormat="1" applyFont="1" applyFill="1" applyBorder="1" applyAlignment="1" applyProtection="1">
      <alignment horizontal="right" wrapText="1"/>
      <protection locked="0"/>
    </xf>
    <xf numFmtId="178" fontId="10" fillId="3" borderId="9" xfId="0" applyNumberFormat="1" applyFont="1" applyFill="1" applyBorder="1" applyAlignment="1" applyProtection="1">
      <alignment horizontal="right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178" fontId="9" fillId="0" borderId="12" xfId="0" applyNumberFormat="1" applyFont="1" applyBorder="1" applyAlignment="1">
      <alignment horizontal="right" wrapText="1"/>
    </xf>
    <xf numFmtId="178" fontId="9" fillId="0" borderId="13" xfId="0" applyNumberFormat="1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wrapText="1"/>
    </xf>
    <xf numFmtId="178" fontId="9" fillId="8" borderId="1" xfId="0" applyNumberFormat="1" applyFont="1" applyFill="1" applyBorder="1" applyAlignment="1">
      <alignment horizontal="right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78" fontId="10" fillId="8" borderId="1" xfId="0" applyNumberFormat="1" applyFont="1" applyFill="1" applyBorder="1" applyAlignment="1" applyProtection="1">
      <alignment horizontal="right" wrapText="1"/>
      <protection locked="0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8" fontId="9" fillId="0" borderId="1" xfId="0" applyNumberFormat="1" applyFont="1" applyFill="1" applyBorder="1" applyAlignment="1">
      <alignment horizontal="right" wrapText="1"/>
    </xf>
    <xf numFmtId="178" fontId="9" fillId="0" borderId="7" xfId="0" applyNumberFormat="1" applyFont="1" applyFill="1" applyBorder="1" applyAlignment="1">
      <alignment horizontal="right" wrapText="1"/>
    </xf>
    <xf numFmtId="0" fontId="9" fillId="7" borderId="23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vertical="center" wrapText="1"/>
    </xf>
    <xf numFmtId="178" fontId="9" fillId="0" borderId="9" xfId="0" applyNumberFormat="1" applyFont="1" applyFill="1" applyBorder="1" applyAlignment="1">
      <alignment horizontal="right" wrapText="1"/>
    </xf>
    <xf numFmtId="178" fontId="9" fillId="0" borderId="10" xfId="0" applyNumberFormat="1" applyFont="1" applyFill="1" applyBorder="1" applyAlignment="1">
      <alignment horizontal="right" wrapText="1"/>
    </xf>
    <xf numFmtId="178" fontId="11" fillId="0" borderId="0" xfId="0" applyNumberFormat="1" applyFont="1"/>
    <xf numFmtId="178" fontId="0" fillId="0" borderId="0" xfId="0" applyNumberFormat="1" applyFill="1"/>
    <xf numFmtId="178" fontId="11" fillId="0" borderId="0" xfId="0" applyNumberFormat="1" applyFont="1" applyFill="1"/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8" fontId="9" fillId="0" borderId="0" xfId="0" applyNumberFormat="1" applyFont="1" applyAlignment="1">
      <alignment horizontal="right" wrapText="1"/>
    </xf>
  </cellXfs>
  <cellStyles count="5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 3" xfId="50"/>
    <cellStyle name="Normal 3 2" xfId="51"/>
    <cellStyle name="Normal 4" xfId="52"/>
    <cellStyle name="Normal_ZR_Obrasci_200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0"/>
  <sheetViews>
    <sheetView tabSelected="1" zoomScale="90" zoomScaleNormal="90" workbookViewId="0">
      <selection activeCell="A4" sqref="A4:J4"/>
    </sheetView>
  </sheetViews>
  <sheetFormatPr defaultColWidth="9.13888888888889" defaultRowHeight="13.2"/>
  <cols>
    <col min="1" max="1" width="11.8611111111111" customWidth="1"/>
    <col min="2" max="2" width="12" customWidth="1"/>
    <col min="3" max="3" width="67.4259259259259" customWidth="1"/>
    <col min="4" max="4" width="15.8611111111111" customWidth="1"/>
    <col min="5" max="5" width="16.4259259259259" customWidth="1"/>
    <col min="6" max="6" width="16.287037037037" customWidth="1"/>
    <col min="7" max="7" width="15.287037037037" customWidth="1"/>
    <col min="8" max="8" width="16.712962962963" customWidth="1"/>
    <col min="9" max="9" width="14.1388888888889" customWidth="1"/>
    <col min="10" max="10" width="15.1388888888889" customWidth="1"/>
    <col min="12" max="12" width="10.8888888888889"/>
  </cols>
  <sheetData>
    <row r="1" spans="2:9">
      <c r="B1" s="15" t="s">
        <v>0</v>
      </c>
      <c r="C1" s="15" t="s">
        <v>1</v>
      </c>
      <c r="D1" s="16" t="s">
        <v>2</v>
      </c>
      <c r="E1" s="17"/>
      <c r="F1" s="16" t="s">
        <v>3</v>
      </c>
      <c r="G1" s="17"/>
      <c r="H1" s="16" t="s">
        <v>4</v>
      </c>
      <c r="I1" s="17"/>
    </row>
    <row r="2" ht="17.4" spans="2:9">
      <c r="B2" s="18" t="s">
        <v>5</v>
      </c>
      <c r="C2" s="19" t="s">
        <v>6</v>
      </c>
      <c r="D2" s="20" t="s">
        <v>7</v>
      </c>
      <c r="E2" s="21"/>
      <c r="F2" s="20" t="s">
        <v>8</v>
      </c>
      <c r="G2" s="22"/>
      <c r="H2" s="23" t="s">
        <v>9</v>
      </c>
      <c r="I2" s="49"/>
    </row>
    <row r="4" ht="24.6" spans="1:10">
      <c r="A4" s="24" t="s">
        <v>10</v>
      </c>
      <c r="B4" s="24"/>
      <c r="C4" s="24"/>
      <c r="D4" s="24"/>
      <c r="E4" s="24"/>
      <c r="F4" s="24"/>
      <c r="G4" s="24"/>
      <c r="H4" s="24"/>
      <c r="I4" s="24"/>
      <c r="J4" s="24"/>
    </row>
    <row r="5" ht="13.95" spans="1:3">
      <c r="A5" s="25" t="s">
        <v>11</v>
      </c>
      <c r="B5" s="26"/>
      <c r="C5" s="26"/>
    </row>
    <row r="6" spans="1:10">
      <c r="A6" s="27" t="s">
        <v>12</v>
      </c>
      <c r="B6" s="28" t="s">
        <v>13</v>
      </c>
      <c r="C6" s="28" t="s">
        <v>14</v>
      </c>
      <c r="D6" s="28" t="s">
        <v>15</v>
      </c>
      <c r="E6" s="28"/>
      <c r="F6" s="28"/>
      <c r="G6" s="28"/>
      <c r="H6" s="28"/>
      <c r="I6" s="28"/>
      <c r="J6" s="50"/>
    </row>
    <row r="7" spans="1:10">
      <c r="A7" s="29"/>
      <c r="B7" s="30"/>
      <c r="C7" s="31"/>
      <c r="D7" s="32" t="s">
        <v>16</v>
      </c>
      <c r="E7" s="30" t="s">
        <v>17</v>
      </c>
      <c r="F7" s="30"/>
      <c r="G7" s="30"/>
      <c r="H7" s="30"/>
      <c r="I7" s="30" t="s">
        <v>18</v>
      </c>
      <c r="J7" s="51" t="s">
        <v>19</v>
      </c>
    </row>
    <row r="8" ht="26.4" spans="1:10">
      <c r="A8" s="29"/>
      <c r="B8" s="30"/>
      <c r="C8" s="31"/>
      <c r="D8" s="32"/>
      <c r="E8" s="30" t="s">
        <v>20</v>
      </c>
      <c r="F8" s="30" t="s">
        <v>21</v>
      </c>
      <c r="G8" s="30" t="s">
        <v>22</v>
      </c>
      <c r="H8" s="30" t="s">
        <v>23</v>
      </c>
      <c r="I8" s="30"/>
      <c r="J8" s="51"/>
    </row>
    <row r="9" spans="1:10">
      <c r="A9" s="33">
        <v>1</v>
      </c>
      <c r="B9" s="34">
        <v>2</v>
      </c>
      <c r="C9" s="34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52">
        <v>10</v>
      </c>
    </row>
    <row r="10" ht="26.4" spans="1:10">
      <c r="A10" s="36">
        <v>5001</v>
      </c>
      <c r="B10" s="37"/>
      <c r="C10" s="38" t="s">
        <v>24</v>
      </c>
      <c r="D10" s="39">
        <f t="shared" ref="D10:D69" si="0">SUM(E10:J10)</f>
        <v>347997000</v>
      </c>
      <c r="E10" s="39">
        <f t="shared" ref="E10:J10" si="1">E11+E123</f>
        <v>0</v>
      </c>
      <c r="F10" s="39">
        <f t="shared" si="1"/>
        <v>30000</v>
      </c>
      <c r="G10" s="39">
        <f t="shared" si="1"/>
        <v>7300000</v>
      </c>
      <c r="H10" s="39">
        <f t="shared" si="1"/>
        <v>337257000</v>
      </c>
      <c r="I10" s="39">
        <f t="shared" si="1"/>
        <v>0</v>
      </c>
      <c r="J10" s="53">
        <f t="shared" si="1"/>
        <v>3410000</v>
      </c>
    </row>
    <row r="11" spans="1:10">
      <c r="A11" s="36">
        <v>5002</v>
      </c>
      <c r="B11" s="37">
        <v>700000</v>
      </c>
      <c r="C11" s="38" t="s">
        <v>25</v>
      </c>
      <c r="D11" s="39">
        <f t="shared" si="0"/>
        <v>347997000</v>
      </c>
      <c r="E11" s="39">
        <f t="shared" ref="E11:J11" si="2">E12+E60+E70+E82+E111+E116+E120</f>
        <v>0</v>
      </c>
      <c r="F11" s="39">
        <f t="shared" si="2"/>
        <v>30000</v>
      </c>
      <c r="G11" s="39">
        <f t="shared" si="2"/>
        <v>7300000</v>
      </c>
      <c r="H11" s="39">
        <f t="shared" si="2"/>
        <v>337257000</v>
      </c>
      <c r="I11" s="39">
        <f t="shared" si="2"/>
        <v>0</v>
      </c>
      <c r="J11" s="53">
        <f t="shared" si="2"/>
        <v>3410000</v>
      </c>
    </row>
    <row r="12" spans="1:10">
      <c r="A12" s="40">
        <v>5003</v>
      </c>
      <c r="B12" s="37">
        <v>710000</v>
      </c>
      <c r="C12" s="38" t="s">
        <v>26</v>
      </c>
      <c r="D12" s="39">
        <f t="shared" si="0"/>
        <v>0</v>
      </c>
      <c r="E12" s="39">
        <f t="shared" ref="E12:J12" si="3">E13+E17+E19+E26+E32+E39+E42+E49</f>
        <v>0</v>
      </c>
      <c r="F12" s="39">
        <f t="shared" si="3"/>
        <v>0</v>
      </c>
      <c r="G12" s="39">
        <f t="shared" si="3"/>
        <v>0</v>
      </c>
      <c r="H12" s="39">
        <f t="shared" si="3"/>
        <v>0</v>
      </c>
      <c r="I12" s="39">
        <f t="shared" si="3"/>
        <v>0</v>
      </c>
      <c r="J12" s="53">
        <f t="shared" si="3"/>
        <v>0</v>
      </c>
    </row>
    <row r="13" spans="1:10">
      <c r="A13" s="40">
        <v>5004</v>
      </c>
      <c r="B13" s="37">
        <v>711000</v>
      </c>
      <c r="C13" s="38" t="s">
        <v>27</v>
      </c>
      <c r="D13" s="39">
        <f t="shared" si="0"/>
        <v>0</v>
      </c>
      <c r="E13" s="39">
        <f t="shared" ref="E13:J13" si="4">SUM(E14:E16)</f>
        <v>0</v>
      </c>
      <c r="F13" s="39">
        <f t="shared" si="4"/>
        <v>0</v>
      </c>
      <c r="G13" s="39">
        <f t="shared" si="4"/>
        <v>0</v>
      </c>
      <c r="H13" s="39">
        <f t="shared" si="4"/>
        <v>0</v>
      </c>
      <c r="I13" s="39">
        <f t="shared" si="4"/>
        <v>0</v>
      </c>
      <c r="J13" s="53">
        <f t="shared" si="4"/>
        <v>0</v>
      </c>
    </row>
    <row r="14" spans="1:10">
      <c r="A14" s="41">
        <v>5005</v>
      </c>
      <c r="B14" s="42">
        <v>711100</v>
      </c>
      <c r="C14" s="43" t="s">
        <v>28</v>
      </c>
      <c r="D14" s="44">
        <f t="shared" si="0"/>
        <v>0</v>
      </c>
      <c r="E14" s="45"/>
      <c r="F14" s="45"/>
      <c r="G14" s="45"/>
      <c r="H14" s="45"/>
      <c r="I14" s="45"/>
      <c r="J14" s="54"/>
    </row>
    <row r="15" spans="1:10">
      <c r="A15" s="41">
        <v>5006</v>
      </c>
      <c r="B15" s="42">
        <v>711200</v>
      </c>
      <c r="C15" s="43" t="s">
        <v>29</v>
      </c>
      <c r="D15" s="46">
        <f t="shared" si="0"/>
        <v>0</v>
      </c>
      <c r="E15" s="47"/>
      <c r="F15" s="47"/>
      <c r="G15" s="47"/>
      <c r="H15" s="47"/>
      <c r="I15" s="47"/>
      <c r="J15" s="55"/>
    </row>
    <row r="16" ht="26.4" spans="1:10">
      <c r="A16" s="41">
        <v>5007</v>
      </c>
      <c r="B16" s="42">
        <v>711300</v>
      </c>
      <c r="C16" s="43" t="s">
        <v>30</v>
      </c>
      <c r="D16" s="46">
        <f t="shared" si="0"/>
        <v>0</v>
      </c>
      <c r="E16" s="47"/>
      <c r="F16" s="47"/>
      <c r="G16" s="47"/>
      <c r="H16" s="47"/>
      <c r="I16" s="47"/>
      <c r="J16" s="55"/>
    </row>
    <row r="17" spans="1:10">
      <c r="A17" s="40">
        <v>5008</v>
      </c>
      <c r="B17" s="37">
        <v>712000</v>
      </c>
      <c r="C17" s="38" t="s">
        <v>31</v>
      </c>
      <c r="D17" s="39">
        <f t="shared" si="0"/>
        <v>0</v>
      </c>
      <c r="E17" s="39">
        <f t="shared" ref="E17:J17" si="5">E18</f>
        <v>0</v>
      </c>
      <c r="F17" s="39">
        <f t="shared" si="5"/>
        <v>0</v>
      </c>
      <c r="G17" s="39">
        <f t="shared" si="5"/>
        <v>0</v>
      </c>
      <c r="H17" s="39">
        <f t="shared" si="5"/>
        <v>0</v>
      </c>
      <c r="I17" s="39">
        <f t="shared" si="5"/>
        <v>0</v>
      </c>
      <c r="J17" s="53">
        <f t="shared" si="5"/>
        <v>0</v>
      </c>
    </row>
    <row r="18" spans="1:10">
      <c r="A18" s="41">
        <v>5009</v>
      </c>
      <c r="B18" s="42">
        <v>712100</v>
      </c>
      <c r="C18" s="43" t="s">
        <v>32</v>
      </c>
      <c r="D18" s="46">
        <f t="shared" si="0"/>
        <v>0</v>
      </c>
      <c r="E18" s="47"/>
      <c r="F18" s="47"/>
      <c r="G18" s="47"/>
      <c r="H18" s="47"/>
      <c r="I18" s="47"/>
      <c r="J18" s="55"/>
    </row>
    <row r="19" spans="1:10">
      <c r="A19" s="40">
        <v>5010</v>
      </c>
      <c r="B19" s="37">
        <v>713000</v>
      </c>
      <c r="C19" s="38" t="s">
        <v>33</v>
      </c>
      <c r="D19" s="39">
        <f t="shared" si="0"/>
        <v>0</v>
      </c>
      <c r="E19" s="39">
        <f t="shared" ref="E19:J19" si="6">SUM(E20:E25)</f>
        <v>0</v>
      </c>
      <c r="F19" s="39">
        <f t="shared" si="6"/>
        <v>0</v>
      </c>
      <c r="G19" s="39">
        <f t="shared" si="6"/>
        <v>0</v>
      </c>
      <c r="H19" s="39">
        <f t="shared" si="6"/>
        <v>0</v>
      </c>
      <c r="I19" s="39">
        <f t="shared" si="6"/>
        <v>0</v>
      </c>
      <c r="J19" s="53">
        <f t="shared" si="6"/>
        <v>0</v>
      </c>
    </row>
    <row r="20" spans="1:10">
      <c r="A20" s="41">
        <v>5011</v>
      </c>
      <c r="B20" s="42">
        <v>713100</v>
      </c>
      <c r="C20" s="43" t="s">
        <v>34</v>
      </c>
      <c r="D20" s="46">
        <f t="shared" si="0"/>
        <v>0</v>
      </c>
      <c r="E20" s="47"/>
      <c r="F20" s="47"/>
      <c r="G20" s="47"/>
      <c r="H20" s="47"/>
      <c r="I20" s="47"/>
      <c r="J20" s="55"/>
    </row>
    <row r="21" spans="1:10">
      <c r="A21" s="41">
        <v>5012</v>
      </c>
      <c r="B21" s="42">
        <v>713200</v>
      </c>
      <c r="C21" s="43" t="s">
        <v>35</v>
      </c>
      <c r="D21" s="46">
        <f t="shared" si="0"/>
        <v>0</v>
      </c>
      <c r="E21" s="47"/>
      <c r="F21" s="47"/>
      <c r="G21" s="47"/>
      <c r="H21" s="47"/>
      <c r="I21" s="47"/>
      <c r="J21" s="55"/>
    </row>
    <row r="22" spans="1:10">
      <c r="A22" s="41">
        <v>5013</v>
      </c>
      <c r="B22" s="42">
        <v>713300</v>
      </c>
      <c r="C22" s="43" t="s">
        <v>36</v>
      </c>
      <c r="D22" s="46">
        <f t="shared" si="0"/>
        <v>0</v>
      </c>
      <c r="E22" s="47"/>
      <c r="F22" s="47"/>
      <c r="G22" s="47"/>
      <c r="H22" s="47"/>
      <c r="I22" s="47"/>
      <c r="J22" s="55"/>
    </row>
    <row r="23" spans="1:10">
      <c r="A23" s="41">
        <v>5014</v>
      </c>
      <c r="B23" s="42">
        <v>713400</v>
      </c>
      <c r="C23" s="43" t="s">
        <v>37</v>
      </c>
      <c r="D23" s="46">
        <f t="shared" si="0"/>
        <v>0</v>
      </c>
      <c r="E23" s="47"/>
      <c r="F23" s="47"/>
      <c r="G23" s="47"/>
      <c r="H23" s="47"/>
      <c r="I23" s="47"/>
      <c r="J23" s="55"/>
    </row>
    <row r="24" spans="1:10">
      <c r="A24" s="41">
        <v>5015</v>
      </c>
      <c r="B24" s="42">
        <v>713500</v>
      </c>
      <c r="C24" s="43" t="s">
        <v>38</v>
      </c>
      <c r="D24" s="46">
        <f t="shared" si="0"/>
        <v>0</v>
      </c>
      <c r="E24" s="47"/>
      <c r="F24" s="47"/>
      <c r="G24" s="47"/>
      <c r="H24" s="47"/>
      <c r="I24" s="47"/>
      <c r="J24" s="55"/>
    </row>
    <row r="25" spans="1:10">
      <c r="A25" s="41">
        <v>5016</v>
      </c>
      <c r="B25" s="42">
        <v>713600</v>
      </c>
      <c r="C25" s="43" t="s">
        <v>39</v>
      </c>
      <c r="D25" s="46">
        <f t="shared" si="0"/>
        <v>0</v>
      </c>
      <c r="E25" s="48"/>
      <c r="F25" s="48"/>
      <c r="G25" s="48"/>
      <c r="H25" s="48"/>
      <c r="I25" s="48"/>
      <c r="J25" s="56"/>
    </row>
    <row r="26" spans="1:10">
      <c r="A26" s="40">
        <v>5017</v>
      </c>
      <c r="B26" s="37">
        <v>714000</v>
      </c>
      <c r="C26" s="38" t="s">
        <v>40</v>
      </c>
      <c r="D26" s="39">
        <f t="shared" si="0"/>
        <v>0</v>
      </c>
      <c r="E26" s="39">
        <f t="shared" ref="E26:J26" si="7">SUM(E27:E31)</f>
        <v>0</v>
      </c>
      <c r="F26" s="39">
        <f t="shared" si="7"/>
        <v>0</v>
      </c>
      <c r="G26" s="39">
        <f t="shared" si="7"/>
        <v>0</v>
      </c>
      <c r="H26" s="39">
        <f t="shared" si="7"/>
        <v>0</v>
      </c>
      <c r="I26" s="39">
        <f t="shared" si="7"/>
        <v>0</v>
      </c>
      <c r="J26" s="53">
        <f t="shared" si="7"/>
        <v>0</v>
      </c>
    </row>
    <row r="27" spans="1:10">
      <c r="A27" s="41">
        <v>5018</v>
      </c>
      <c r="B27" s="42">
        <v>714100</v>
      </c>
      <c r="C27" s="43" t="s">
        <v>41</v>
      </c>
      <c r="D27" s="46">
        <f t="shared" si="0"/>
        <v>0</v>
      </c>
      <c r="E27" s="47"/>
      <c r="F27" s="47"/>
      <c r="G27" s="47"/>
      <c r="H27" s="47"/>
      <c r="I27" s="47"/>
      <c r="J27" s="55"/>
    </row>
    <row r="28" spans="1:10">
      <c r="A28" s="41">
        <v>5019</v>
      </c>
      <c r="B28" s="42">
        <v>714300</v>
      </c>
      <c r="C28" s="43" t="s">
        <v>42</v>
      </c>
      <c r="D28" s="46">
        <f t="shared" si="0"/>
        <v>0</v>
      </c>
      <c r="E28" s="47"/>
      <c r="F28" s="47"/>
      <c r="G28" s="47"/>
      <c r="H28" s="47"/>
      <c r="I28" s="47"/>
      <c r="J28" s="55"/>
    </row>
    <row r="29" spans="1:10">
      <c r="A29" s="41">
        <v>5020</v>
      </c>
      <c r="B29" s="42">
        <v>714400</v>
      </c>
      <c r="C29" s="43" t="s">
        <v>43</v>
      </c>
      <c r="D29" s="46">
        <f t="shared" si="0"/>
        <v>0</v>
      </c>
      <c r="E29" s="47"/>
      <c r="F29" s="47"/>
      <c r="G29" s="47"/>
      <c r="H29" s="47"/>
      <c r="I29" s="47"/>
      <c r="J29" s="55"/>
    </row>
    <row r="30" ht="26.4" spans="1:10">
      <c r="A30" s="41">
        <v>5021</v>
      </c>
      <c r="B30" s="42">
        <v>714500</v>
      </c>
      <c r="C30" s="43" t="s">
        <v>44</v>
      </c>
      <c r="D30" s="46">
        <f t="shared" si="0"/>
        <v>0</v>
      </c>
      <c r="E30" s="47"/>
      <c r="F30" s="47"/>
      <c r="G30" s="47"/>
      <c r="H30" s="47"/>
      <c r="I30" s="47"/>
      <c r="J30" s="55"/>
    </row>
    <row r="31" spans="1:10">
      <c r="A31" s="41">
        <v>5022</v>
      </c>
      <c r="B31" s="42">
        <v>714600</v>
      </c>
      <c r="C31" s="43" t="s">
        <v>45</v>
      </c>
      <c r="D31" s="46">
        <f t="shared" si="0"/>
        <v>0</v>
      </c>
      <c r="E31" s="47"/>
      <c r="F31" s="47"/>
      <c r="G31" s="47"/>
      <c r="H31" s="47"/>
      <c r="I31" s="47"/>
      <c r="J31" s="55"/>
    </row>
    <row r="32" ht="26.4" spans="1:10">
      <c r="A32" s="40">
        <v>5023</v>
      </c>
      <c r="B32" s="37">
        <v>715000</v>
      </c>
      <c r="C32" s="38" t="s">
        <v>46</v>
      </c>
      <c r="D32" s="39">
        <f t="shared" si="0"/>
        <v>0</v>
      </c>
      <c r="E32" s="39">
        <f t="shared" ref="E32:J32" si="8">SUM(E33:E38)</f>
        <v>0</v>
      </c>
      <c r="F32" s="39">
        <f t="shared" si="8"/>
        <v>0</v>
      </c>
      <c r="G32" s="39">
        <f t="shared" si="8"/>
        <v>0</v>
      </c>
      <c r="H32" s="39">
        <f t="shared" si="8"/>
        <v>0</v>
      </c>
      <c r="I32" s="39">
        <f t="shared" si="8"/>
        <v>0</v>
      </c>
      <c r="J32" s="53">
        <f t="shared" si="8"/>
        <v>0</v>
      </c>
    </row>
    <row r="33" spans="1:10">
      <c r="A33" s="41">
        <v>5024</v>
      </c>
      <c r="B33" s="42">
        <v>715100</v>
      </c>
      <c r="C33" s="43" t="s">
        <v>47</v>
      </c>
      <c r="D33" s="46">
        <f t="shared" si="0"/>
        <v>0</v>
      </c>
      <c r="E33" s="47"/>
      <c r="F33" s="47"/>
      <c r="G33" s="47"/>
      <c r="H33" s="47"/>
      <c r="I33" s="47"/>
      <c r="J33" s="55"/>
    </row>
    <row r="34" spans="1:10">
      <c r="A34" s="41">
        <v>5025</v>
      </c>
      <c r="B34" s="42">
        <v>715200</v>
      </c>
      <c r="C34" s="43" t="s">
        <v>48</v>
      </c>
      <c r="D34" s="46">
        <f t="shared" si="0"/>
        <v>0</v>
      </c>
      <c r="E34" s="47"/>
      <c r="F34" s="47"/>
      <c r="G34" s="47"/>
      <c r="H34" s="47"/>
      <c r="I34" s="47"/>
      <c r="J34" s="55"/>
    </row>
    <row r="35" spans="1:10">
      <c r="A35" s="41">
        <v>5026</v>
      </c>
      <c r="B35" s="42">
        <v>715300</v>
      </c>
      <c r="C35" s="43" t="s">
        <v>49</v>
      </c>
      <c r="D35" s="46">
        <f t="shared" si="0"/>
        <v>0</v>
      </c>
      <c r="E35" s="47"/>
      <c r="F35" s="47"/>
      <c r="G35" s="47"/>
      <c r="H35" s="47"/>
      <c r="I35" s="47"/>
      <c r="J35" s="55"/>
    </row>
    <row r="36" spans="1:10">
      <c r="A36" s="41">
        <v>5027</v>
      </c>
      <c r="B36" s="42">
        <v>715400</v>
      </c>
      <c r="C36" s="43" t="s">
        <v>50</v>
      </c>
      <c r="D36" s="46">
        <f t="shared" si="0"/>
        <v>0</v>
      </c>
      <c r="E36" s="47"/>
      <c r="F36" s="47"/>
      <c r="G36" s="47"/>
      <c r="H36" s="47"/>
      <c r="I36" s="47"/>
      <c r="J36" s="55"/>
    </row>
    <row r="37" spans="1:10">
      <c r="A37" s="41">
        <v>5028</v>
      </c>
      <c r="B37" s="42">
        <v>715500</v>
      </c>
      <c r="C37" s="43" t="s">
        <v>51</v>
      </c>
      <c r="D37" s="46">
        <f t="shared" si="0"/>
        <v>0</v>
      </c>
      <c r="E37" s="47"/>
      <c r="F37" s="47"/>
      <c r="G37" s="47"/>
      <c r="H37" s="47"/>
      <c r="I37" s="47"/>
      <c r="J37" s="55"/>
    </row>
    <row r="38" spans="1:10">
      <c r="A38" s="41">
        <v>5029</v>
      </c>
      <c r="B38" s="42">
        <v>715600</v>
      </c>
      <c r="C38" s="43" t="s">
        <v>52</v>
      </c>
      <c r="D38" s="46">
        <f t="shared" si="0"/>
        <v>0</v>
      </c>
      <c r="E38" s="47"/>
      <c r="F38" s="47"/>
      <c r="G38" s="47"/>
      <c r="H38" s="47"/>
      <c r="I38" s="47"/>
      <c r="J38" s="55"/>
    </row>
    <row r="39" spans="1:10">
      <c r="A39" s="40">
        <v>5030</v>
      </c>
      <c r="B39" s="37">
        <v>716000</v>
      </c>
      <c r="C39" s="38" t="s">
        <v>53</v>
      </c>
      <c r="D39" s="39">
        <f t="shared" si="0"/>
        <v>0</v>
      </c>
      <c r="E39" s="39">
        <f t="shared" ref="E39:J39" si="9">E40+E41</f>
        <v>0</v>
      </c>
      <c r="F39" s="39">
        <f t="shared" si="9"/>
        <v>0</v>
      </c>
      <c r="G39" s="39">
        <f t="shared" si="9"/>
        <v>0</v>
      </c>
      <c r="H39" s="39">
        <f t="shared" si="9"/>
        <v>0</v>
      </c>
      <c r="I39" s="39">
        <f t="shared" si="9"/>
        <v>0</v>
      </c>
      <c r="J39" s="53">
        <f t="shared" si="9"/>
        <v>0</v>
      </c>
    </row>
    <row r="40" spans="1:10">
      <c r="A40" s="41">
        <v>5031</v>
      </c>
      <c r="B40" s="42">
        <v>716100</v>
      </c>
      <c r="C40" s="43" t="s">
        <v>54</v>
      </c>
      <c r="D40" s="46">
        <f t="shared" si="0"/>
        <v>0</v>
      </c>
      <c r="E40" s="47"/>
      <c r="F40" s="47"/>
      <c r="G40" s="47"/>
      <c r="H40" s="47"/>
      <c r="I40" s="47"/>
      <c r="J40" s="55"/>
    </row>
    <row r="41" spans="1:10">
      <c r="A41" s="41">
        <v>5032</v>
      </c>
      <c r="B41" s="42">
        <v>716200</v>
      </c>
      <c r="C41" s="43" t="s">
        <v>55</v>
      </c>
      <c r="D41" s="46">
        <f t="shared" si="0"/>
        <v>0</v>
      </c>
      <c r="E41" s="47"/>
      <c r="F41" s="47"/>
      <c r="G41" s="47"/>
      <c r="H41" s="47"/>
      <c r="I41" s="47"/>
      <c r="J41" s="55"/>
    </row>
    <row r="42" spans="1:10">
      <c r="A42" s="40">
        <v>5033</v>
      </c>
      <c r="B42" s="37">
        <v>717000</v>
      </c>
      <c r="C42" s="38" t="s">
        <v>56</v>
      </c>
      <c r="D42" s="39">
        <f t="shared" si="0"/>
        <v>0</v>
      </c>
      <c r="E42" s="39">
        <f t="shared" ref="E42:J42" si="10">SUM(E43:E48)</f>
        <v>0</v>
      </c>
      <c r="F42" s="39">
        <f t="shared" si="10"/>
        <v>0</v>
      </c>
      <c r="G42" s="39">
        <f t="shared" si="10"/>
        <v>0</v>
      </c>
      <c r="H42" s="39">
        <f t="shared" si="10"/>
        <v>0</v>
      </c>
      <c r="I42" s="39">
        <f t="shared" si="10"/>
        <v>0</v>
      </c>
      <c r="J42" s="53">
        <f t="shared" si="10"/>
        <v>0</v>
      </c>
    </row>
    <row r="43" spans="1:10">
      <c r="A43" s="41">
        <v>5034</v>
      </c>
      <c r="B43" s="42">
        <v>717100</v>
      </c>
      <c r="C43" s="43" t="s">
        <v>57</v>
      </c>
      <c r="D43" s="46">
        <f t="shared" si="0"/>
        <v>0</v>
      </c>
      <c r="E43" s="47"/>
      <c r="F43" s="47"/>
      <c r="G43" s="47"/>
      <c r="H43" s="47"/>
      <c r="I43" s="47"/>
      <c r="J43" s="55"/>
    </row>
    <row r="44" spans="1:10">
      <c r="A44" s="41">
        <v>5035</v>
      </c>
      <c r="B44" s="42">
        <v>717200</v>
      </c>
      <c r="C44" s="43" t="s">
        <v>58</v>
      </c>
      <c r="D44" s="46">
        <f t="shared" si="0"/>
        <v>0</v>
      </c>
      <c r="E44" s="47"/>
      <c r="F44" s="47"/>
      <c r="G44" s="47"/>
      <c r="H44" s="47"/>
      <c r="I44" s="47"/>
      <c r="J44" s="55"/>
    </row>
    <row r="45" spans="1:10">
      <c r="A45" s="41">
        <v>5036</v>
      </c>
      <c r="B45" s="42">
        <v>717300</v>
      </c>
      <c r="C45" s="43" t="s">
        <v>59</v>
      </c>
      <c r="D45" s="46">
        <f t="shared" si="0"/>
        <v>0</v>
      </c>
      <c r="E45" s="47"/>
      <c r="F45" s="47"/>
      <c r="G45" s="47"/>
      <c r="H45" s="47"/>
      <c r="I45" s="47"/>
      <c r="J45" s="55"/>
    </row>
    <row r="46" spans="1:10">
      <c r="A46" s="41">
        <v>5037</v>
      </c>
      <c r="B46" s="42">
        <v>717400</v>
      </c>
      <c r="C46" s="43" t="s">
        <v>60</v>
      </c>
      <c r="D46" s="46">
        <f t="shared" si="0"/>
        <v>0</v>
      </c>
      <c r="E46" s="47"/>
      <c r="F46" s="47"/>
      <c r="G46" s="47"/>
      <c r="H46" s="47"/>
      <c r="I46" s="47"/>
      <c r="J46" s="55"/>
    </row>
    <row r="47" spans="1:10">
      <c r="A47" s="41">
        <v>5038</v>
      </c>
      <c r="B47" s="42">
        <v>717500</v>
      </c>
      <c r="C47" s="43" t="s">
        <v>61</v>
      </c>
      <c r="D47" s="46">
        <f t="shared" si="0"/>
        <v>0</v>
      </c>
      <c r="E47" s="47"/>
      <c r="F47" s="47"/>
      <c r="G47" s="47"/>
      <c r="H47" s="47"/>
      <c r="I47" s="47"/>
      <c r="J47" s="55"/>
    </row>
    <row r="48" spans="1:10">
      <c r="A48" s="41">
        <v>5039</v>
      </c>
      <c r="B48" s="42">
        <v>717600</v>
      </c>
      <c r="C48" s="43" t="s">
        <v>62</v>
      </c>
      <c r="D48" s="46">
        <f t="shared" si="0"/>
        <v>0</v>
      </c>
      <c r="E48" s="47"/>
      <c r="F48" s="47"/>
      <c r="G48" s="47"/>
      <c r="H48" s="47"/>
      <c r="I48" s="47"/>
      <c r="J48" s="55"/>
    </row>
    <row r="49" ht="23.25" customHeight="1" spans="1:10">
      <c r="A49" s="40">
        <v>5040</v>
      </c>
      <c r="B49" s="37">
        <v>719000</v>
      </c>
      <c r="C49" s="38" t="s">
        <v>63</v>
      </c>
      <c r="D49" s="39">
        <f t="shared" si="0"/>
        <v>0</v>
      </c>
      <c r="E49" s="39">
        <f t="shared" ref="E49:J49" si="11">SUM(E50:E51)+E56+E57+E58+E59</f>
        <v>0</v>
      </c>
      <c r="F49" s="39">
        <f t="shared" si="11"/>
        <v>0</v>
      </c>
      <c r="G49" s="39">
        <f t="shared" si="11"/>
        <v>0</v>
      </c>
      <c r="H49" s="39">
        <f t="shared" si="11"/>
        <v>0</v>
      </c>
      <c r="I49" s="39">
        <f t="shared" si="11"/>
        <v>0</v>
      </c>
      <c r="J49" s="39">
        <f t="shared" si="11"/>
        <v>0</v>
      </c>
    </row>
    <row r="50" ht="21" customHeight="1" spans="1:10">
      <c r="A50" s="41">
        <v>5041</v>
      </c>
      <c r="B50" s="42">
        <v>719100</v>
      </c>
      <c r="C50" s="43" t="s">
        <v>64</v>
      </c>
      <c r="D50" s="46">
        <f t="shared" si="0"/>
        <v>0</v>
      </c>
      <c r="E50" s="47"/>
      <c r="F50" s="47"/>
      <c r="G50" s="47"/>
      <c r="H50" s="47"/>
      <c r="I50" s="47"/>
      <c r="J50" s="55"/>
    </row>
    <row r="51" ht="27.15" spans="1:10">
      <c r="A51" s="41">
        <v>5042</v>
      </c>
      <c r="B51" s="42">
        <v>719200</v>
      </c>
      <c r="C51" s="43" t="s">
        <v>65</v>
      </c>
      <c r="D51" s="46">
        <f t="shared" si="0"/>
        <v>0</v>
      </c>
      <c r="E51" s="47"/>
      <c r="F51" s="47"/>
      <c r="G51" s="47"/>
      <c r="H51" s="47"/>
      <c r="I51" s="47"/>
      <c r="J51" s="55"/>
    </row>
    <row r="52" spans="1:10">
      <c r="A52" s="27" t="s">
        <v>12</v>
      </c>
      <c r="B52" s="28" t="s">
        <v>13</v>
      </c>
      <c r="C52" s="28" t="s">
        <v>14</v>
      </c>
      <c r="D52" s="28" t="s">
        <v>15</v>
      </c>
      <c r="E52" s="28"/>
      <c r="F52" s="28"/>
      <c r="G52" s="28"/>
      <c r="H52" s="28"/>
      <c r="I52" s="28"/>
      <c r="J52" s="50"/>
    </row>
    <row r="53" spans="1:10">
      <c r="A53" s="29"/>
      <c r="B53" s="30"/>
      <c r="C53" s="31"/>
      <c r="D53" s="32" t="s">
        <v>16</v>
      </c>
      <c r="E53" s="30" t="s">
        <v>17</v>
      </c>
      <c r="F53" s="30"/>
      <c r="G53" s="30"/>
      <c r="H53" s="30"/>
      <c r="I53" s="30" t="s">
        <v>18</v>
      </c>
      <c r="J53" s="51" t="s">
        <v>19</v>
      </c>
    </row>
    <row r="54" ht="26.4" spans="1:10">
      <c r="A54" s="29"/>
      <c r="B54" s="30"/>
      <c r="C54" s="31"/>
      <c r="D54" s="32"/>
      <c r="E54" s="30" t="s">
        <v>20</v>
      </c>
      <c r="F54" s="30" t="s">
        <v>21</v>
      </c>
      <c r="G54" s="30" t="s">
        <v>22</v>
      </c>
      <c r="H54" s="30" t="s">
        <v>23</v>
      </c>
      <c r="I54" s="30"/>
      <c r="J54" s="51"/>
    </row>
    <row r="55" spans="1:10">
      <c r="A55" s="33">
        <v>1</v>
      </c>
      <c r="B55" s="34">
        <v>2</v>
      </c>
      <c r="C55" s="34">
        <v>3</v>
      </c>
      <c r="D55" s="35">
        <v>4</v>
      </c>
      <c r="E55" s="35">
        <v>5</v>
      </c>
      <c r="F55" s="35">
        <v>6</v>
      </c>
      <c r="G55" s="35">
        <v>7</v>
      </c>
      <c r="H55" s="35">
        <v>8</v>
      </c>
      <c r="I55" s="35">
        <v>9</v>
      </c>
      <c r="J55" s="52">
        <v>10</v>
      </c>
    </row>
    <row r="56" ht="26.4" spans="1:10">
      <c r="A56" s="41">
        <v>5043</v>
      </c>
      <c r="B56" s="42">
        <v>719300</v>
      </c>
      <c r="C56" s="43" t="s">
        <v>66</v>
      </c>
      <c r="D56" s="46">
        <f t="shared" si="0"/>
        <v>0</v>
      </c>
      <c r="E56" s="47"/>
      <c r="F56" s="47"/>
      <c r="G56" s="47"/>
      <c r="H56" s="47"/>
      <c r="I56" s="47"/>
      <c r="J56" s="55"/>
    </row>
    <row r="57" spans="1:10">
      <c r="A57" s="41">
        <v>5044</v>
      </c>
      <c r="B57" s="42">
        <v>719400</v>
      </c>
      <c r="C57" s="43" t="s">
        <v>67</v>
      </c>
      <c r="D57" s="46">
        <f t="shared" si="0"/>
        <v>0</v>
      </c>
      <c r="E57" s="47"/>
      <c r="F57" s="47"/>
      <c r="G57" s="47"/>
      <c r="H57" s="47"/>
      <c r="I57" s="47"/>
      <c r="J57" s="55"/>
    </row>
    <row r="58" spans="1:10">
      <c r="A58" s="41">
        <v>5045</v>
      </c>
      <c r="B58" s="42">
        <v>719500</v>
      </c>
      <c r="C58" s="43" t="s">
        <v>68</v>
      </c>
      <c r="D58" s="46">
        <f t="shared" si="0"/>
        <v>0</v>
      </c>
      <c r="E58" s="47"/>
      <c r="F58" s="47"/>
      <c r="G58" s="47"/>
      <c r="H58" s="47"/>
      <c r="I58" s="47"/>
      <c r="J58" s="55"/>
    </row>
    <row r="59" spans="1:10">
      <c r="A59" s="41">
        <v>5046</v>
      </c>
      <c r="B59" s="42">
        <v>719600</v>
      </c>
      <c r="C59" s="43" t="s">
        <v>69</v>
      </c>
      <c r="D59" s="46">
        <f t="shared" si="0"/>
        <v>0</v>
      </c>
      <c r="E59" s="47"/>
      <c r="F59" s="47"/>
      <c r="G59" s="47"/>
      <c r="H59" s="47"/>
      <c r="I59" s="47"/>
      <c r="J59" s="55"/>
    </row>
    <row r="60" spans="1:10">
      <c r="A60" s="40">
        <v>5047</v>
      </c>
      <c r="B60" s="37">
        <v>720000</v>
      </c>
      <c r="C60" s="38" t="s">
        <v>70</v>
      </c>
      <c r="D60" s="39">
        <f t="shared" si="0"/>
        <v>0</v>
      </c>
      <c r="E60" s="39">
        <f t="shared" ref="E60:J60" si="12">E61+E66</f>
        <v>0</v>
      </c>
      <c r="F60" s="39">
        <f t="shared" si="12"/>
        <v>0</v>
      </c>
      <c r="G60" s="39">
        <f t="shared" si="12"/>
        <v>0</v>
      </c>
      <c r="H60" s="39">
        <f t="shared" si="12"/>
        <v>0</v>
      </c>
      <c r="I60" s="39">
        <f t="shared" si="12"/>
        <v>0</v>
      </c>
      <c r="J60" s="53">
        <f t="shared" si="12"/>
        <v>0</v>
      </c>
    </row>
    <row r="61" spans="1:10">
      <c r="A61" s="40">
        <v>5048</v>
      </c>
      <c r="B61" s="37">
        <v>721000</v>
      </c>
      <c r="C61" s="38" t="s">
        <v>71</v>
      </c>
      <c r="D61" s="39">
        <f t="shared" si="0"/>
        <v>0</v>
      </c>
      <c r="E61" s="39">
        <f t="shared" ref="E61:J61" si="13">SUM(E62:E65)</f>
        <v>0</v>
      </c>
      <c r="F61" s="39">
        <f t="shared" si="13"/>
        <v>0</v>
      </c>
      <c r="G61" s="39">
        <f t="shared" si="13"/>
        <v>0</v>
      </c>
      <c r="H61" s="39">
        <f t="shared" si="13"/>
        <v>0</v>
      </c>
      <c r="I61" s="39">
        <f t="shared" si="13"/>
        <v>0</v>
      </c>
      <c r="J61" s="53">
        <f t="shared" si="13"/>
        <v>0</v>
      </c>
    </row>
    <row r="62" spans="1:10">
      <c r="A62" s="41">
        <v>5049</v>
      </c>
      <c r="B62" s="42">
        <v>721100</v>
      </c>
      <c r="C62" s="43" t="s">
        <v>72</v>
      </c>
      <c r="D62" s="46">
        <f t="shared" si="0"/>
        <v>0</v>
      </c>
      <c r="E62" s="47"/>
      <c r="F62" s="47"/>
      <c r="G62" s="47"/>
      <c r="H62" s="47"/>
      <c r="I62" s="47"/>
      <c r="J62" s="55"/>
    </row>
    <row r="63" spans="1:10">
      <c r="A63" s="41">
        <v>5050</v>
      </c>
      <c r="B63" s="42">
        <v>721200</v>
      </c>
      <c r="C63" s="43" t="s">
        <v>73</v>
      </c>
      <c r="D63" s="46">
        <f t="shared" si="0"/>
        <v>0</v>
      </c>
      <c r="E63" s="47"/>
      <c r="F63" s="47"/>
      <c r="G63" s="47"/>
      <c r="H63" s="47"/>
      <c r="I63" s="47"/>
      <c r="J63" s="55"/>
    </row>
    <row r="64" ht="26.4" spans="1:10">
      <c r="A64" s="41">
        <v>5051</v>
      </c>
      <c r="B64" s="42">
        <v>721300</v>
      </c>
      <c r="C64" s="43" t="s">
        <v>74</v>
      </c>
      <c r="D64" s="46">
        <f t="shared" si="0"/>
        <v>0</v>
      </c>
      <c r="E64" s="47"/>
      <c r="F64" s="47"/>
      <c r="G64" s="47"/>
      <c r="H64" s="47"/>
      <c r="I64" s="47"/>
      <c r="J64" s="55"/>
    </row>
    <row r="65" spans="1:10">
      <c r="A65" s="41">
        <v>5052</v>
      </c>
      <c r="B65" s="42">
        <v>721400</v>
      </c>
      <c r="C65" s="43" t="s">
        <v>75</v>
      </c>
      <c r="D65" s="46">
        <f t="shared" si="0"/>
        <v>0</v>
      </c>
      <c r="E65" s="47"/>
      <c r="F65" s="47"/>
      <c r="G65" s="47"/>
      <c r="H65" s="47"/>
      <c r="I65" s="47"/>
      <c r="J65" s="55"/>
    </row>
    <row r="66" spans="1:10">
      <c r="A66" s="40">
        <v>5053</v>
      </c>
      <c r="B66" s="37">
        <v>722000</v>
      </c>
      <c r="C66" s="38" t="s">
        <v>76</v>
      </c>
      <c r="D66" s="39">
        <f t="shared" si="0"/>
        <v>0</v>
      </c>
      <c r="E66" s="39">
        <f t="shared" ref="E66:J66" si="14">SUM(E67:E69)</f>
        <v>0</v>
      </c>
      <c r="F66" s="39">
        <f t="shared" si="14"/>
        <v>0</v>
      </c>
      <c r="G66" s="39">
        <f t="shared" si="14"/>
        <v>0</v>
      </c>
      <c r="H66" s="39">
        <f t="shared" si="14"/>
        <v>0</v>
      </c>
      <c r="I66" s="39">
        <f t="shared" si="14"/>
        <v>0</v>
      </c>
      <c r="J66" s="53">
        <f t="shared" si="14"/>
        <v>0</v>
      </c>
    </row>
    <row r="67" spans="1:10">
      <c r="A67" s="41">
        <v>5054</v>
      </c>
      <c r="B67" s="42">
        <v>722100</v>
      </c>
      <c r="C67" s="43" t="s">
        <v>77</v>
      </c>
      <c r="D67" s="46">
        <f t="shared" si="0"/>
        <v>0</v>
      </c>
      <c r="E67" s="47"/>
      <c r="F67" s="47"/>
      <c r="G67" s="47"/>
      <c r="H67" s="47"/>
      <c r="I67" s="47"/>
      <c r="J67" s="55"/>
    </row>
    <row r="68" spans="1:10">
      <c r="A68" s="41">
        <v>5055</v>
      </c>
      <c r="B68" s="42">
        <v>722200</v>
      </c>
      <c r="C68" s="43" t="s">
        <v>78</v>
      </c>
      <c r="D68" s="46">
        <f t="shared" si="0"/>
        <v>0</v>
      </c>
      <c r="E68" s="47"/>
      <c r="F68" s="47"/>
      <c r="G68" s="47"/>
      <c r="H68" s="47"/>
      <c r="I68" s="47"/>
      <c r="J68" s="55"/>
    </row>
    <row r="69" spans="1:10">
      <c r="A69" s="41">
        <v>5056</v>
      </c>
      <c r="B69" s="42">
        <v>722300</v>
      </c>
      <c r="C69" s="43" t="s">
        <v>79</v>
      </c>
      <c r="D69" s="46">
        <f t="shared" si="0"/>
        <v>0</v>
      </c>
      <c r="E69" s="47"/>
      <c r="F69" s="47"/>
      <c r="G69" s="47"/>
      <c r="H69" s="47"/>
      <c r="I69" s="47"/>
      <c r="J69" s="55"/>
    </row>
    <row r="70" spans="1:10">
      <c r="A70" s="40">
        <v>5057</v>
      </c>
      <c r="B70" s="37">
        <v>730000</v>
      </c>
      <c r="C70" s="38" t="s">
        <v>80</v>
      </c>
      <c r="D70" s="39">
        <f t="shared" ref="D70:D122" si="15">SUM(E70:J70)</f>
        <v>7330000</v>
      </c>
      <c r="E70" s="39">
        <f t="shared" ref="E70:J70" si="16">E71+E74+E79</f>
        <v>0</v>
      </c>
      <c r="F70" s="39">
        <f t="shared" si="16"/>
        <v>30000</v>
      </c>
      <c r="G70" s="39">
        <f t="shared" si="16"/>
        <v>7300000</v>
      </c>
      <c r="H70" s="39">
        <f t="shared" si="16"/>
        <v>0</v>
      </c>
      <c r="I70" s="39">
        <f t="shared" si="16"/>
        <v>0</v>
      </c>
      <c r="J70" s="53">
        <f t="shared" si="16"/>
        <v>0</v>
      </c>
    </row>
    <row r="71" spans="1:10">
      <c r="A71" s="40">
        <v>5058</v>
      </c>
      <c r="B71" s="37">
        <v>731000</v>
      </c>
      <c r="C71" s="38" t="s">
        <v>81</v>
      </c>
      <c r="D71" s="39">
        <f t="shared" si="15"/>
        <v>0</v>
      </c>
      <c r="E71" s="39">
        <f t="shared" ref="E71:J71" si="17">E72+E73</f>
        <v>0</v>
      </c>
      <c r="F71" s="39">
        <f t="shared" si="17"/>
        <v>0</v>
      </c>
      <c r="G71" s="39">
        <f t="shared" si="17"/>
        <v>0</v>
      </c>
      <c r="H71" s="39">
        <f t="shared" si="17"/>
        <v>0</v>
      </c>
      <c r="I71" s="39">
        <f t="shared" si="17"/>
        <v>0</v>
      </c>
      <c r="J71" s="53">
        <f t="shared" si="17"/>
        <v>0</v>
      </c>
    </row>
    <row r="72" spans="1:10">
      <c r="A72" s="41">
        <v>5059</v>
      </c>
      <c r="B72" s="42">
        <v>731100</v>
      </c>
      <c r="C72" s="43" t="s">
        <v>82</v>
      </c>
      <c r="D72" s="46">
        <f t="shared" si="15"/>
        <v>0</v>
      </c>
      <c r="E72" s="47"/>
      <c r="F72" s="47"/>
      <c r="G72" s="47"/>
      <c r="H72" s="47"/>
      <c r="I72" s="47"/>
      <c r="J72" s="55"/>
    </row>
    <row r="73" spans="1:10">
      <c r="A73" s="41">
        <v>5060</v>
      </c>
      <c r="B73" s="42">
        <v>731200</v>
      </c>
      <c r="C73" s="43" t="s">
        <v>83</v>
      </c>
      <c r="D73" s="46">
        <f t="shared" si="15"/>
        <v>0</v>
      </c>
      <c r="E73" s="47"/>
      <c r="F73" s="47"/>
      <c r="G73" s="47"/>
      <c r="H73" s="47"/>
      <c r="I73" s="47"/>
      <c r="J73" s="55"/>
    </row>
    <row r="74" ht="26.4" spans="1:10">
      <c r="A74" s="40">
        <v>5061</v>
      </c>
      <c r="B74" s="37">
        <v>732000</v>
      </c>
      <c r="C74" s="38" t="s">
        <v>84</v>
      </c>
      <c r="D74" s="39">
        <f t="shared" si="15"/>
        <v>0</v>
      </c>
      <c r="E74" s="39">
        <f t="shared" ref="E74:J74" si="18">E75+E76+E77+E78</f>
        <v>0</v>
      </c>
      <c r="F74" s="39">
        <f t="shared" si="18"/>
        <v>0</v>
      </c>
      <c r="G74" s="39">
        <f t="shared" si="18"/>
        <v>0</v>
      </c>
      <c r="H74" s="39">
        <f t="shared" si="18"/>
        <v>0</v>
      </c>
      <c r="I74" s="39">
        <f t="shared" si="18"/>
        <v>0</v>
      </c>
      <c r="J74" s="53">
        <f t="shared" si="18"/>
        <v>0</v>
      </c>
    </row>
    <row r="75" spans="1:10">
      <c r="A75" s="41">
        <v>5062</v>
      </c>
      <c r="B75" s="42">
        <v>732100</v>
      </c>
      <c r="C75" s="43" t="s">
        <v>85</v>
      </c>
      <c r="D75" s="46">
        <f t="shared" si="15"/>
        <v>0</v>
      </c>
      <c r="E75" s="47"/>
      <c r="F75" s="47"/>
      <c r="G75" s="47"/>
      <c r="H75" s="47"/>
      <c r="I75" s="47"/>
      <c r="J75" s="55"/>
    </row>
    <row r="76" spans="1:10">
      <c r="A76" s="41">
        <v>5063</v>
      </c>
      <c r="B76" s="42">
        <v>732200</v>
      </c>
      <c r="C76" s="43" t="s">
        <v>86</v>
      </c>
      <c r="D76" s="46">
        <f t="shared" si="15"/>
        <v>0</v>
      </c>
      <c r="E76" s="47"/>
      <c r="F76" s="47"/>
      <c r="G76" s="47"/>
      <c r="H76" s="47"/>
      <c r="I76" s="47"/>
      <c r="J76" s="55"/>
    </row>
    <row r="77" spans="1:10">
      <c r="A77" s="41">
        <v>5064</v>
      </c>
      <c r="B77" s="42">
        <v>732300</v>
      </c>
      <c r="C77" s="43" t="s">
        <v>87</v>
      </c>
      <c r="D77" s="46">
        <f t="shared" si="15"/>
        <v>0</v>
      </c>
      <c r="E77" s="47"/>
      <c r="F77" s="47"/>
      <c r="G77" s="47"/>
      <c r="H77" s="47"/>
      <c r="I77" s="47"/>
      <c r="J77" s="55"/>
    </row>
    <row r="78" spans="1:10">
      <c r="A78" s="41">
        <v>5065</v>
      </c>
      <c r="B78" s="42">
        <v>732400</v>
      </c>
      <c r="C78" s="43" t="s">
        <v>88</v>
      </c>
      <c r="D78" s="46">
        <f t="shared" si="15"/>
        <v>0</v>
      </c>
      <c r="E78" s="47"/>
      <c r="F78" s="47"/>
      <c r="G78" s="47"/>
      <c r="H78" s="47"/>
      <c r="I78" s="47"/>
      <c r="J78" s="55"/>
    </row>
    <row r="79" s="11" customFormat="1" spans="1:10">
      <c r="A79" s="57">
        <v>5066</v>
      </c>
      <c r="B79" s="58">
        <v>733000</v>
      </c>
      <c r="C79" s="59" t="s">
        <v>89</v>
      </c>
      <c r="D79" s="60">
        <f t="shared" si="15"/>
        <v>7330000</v>
      </c>
      <c r="E79" s="60">
        <f t="shared" ref="E79:J79" si="19">E80+E81</f>
        <v>0</v>
      </c>
      <c r="F79" s="60">
        <f t="shared" si="19"/>
        <v>30000</v>
      </c>
      <c r="G79" s="60">
        <f t="shared" si="19"/>
        <v>7300000</v>
      </c>
      <c r="H79" s="60">
        <f t="shared" si="19"/>
        <v>0</v>
      </c>
      <c r="I79" s="60">
        <f t="shared" si="19"/>
        <v>0</v>
      </c>
      <c r="J79" s="76">
        <f t="shared" si="19"/>
        <v>0</v>
      </c>
    </row>
    <row r="80" s="12" customFormat="1" spans="1:10">
      <c r="A80" s="61">
        <v>5067</v>
      </c>
      <c r="B80" s="62">
        <v>733100</v>
      </c>
      <c r="C80" s="63" t="s">
        <v>90</v>
      </c>
      <c r="D80" s="64">
        <f t="shared" si="15"/>
        <v>7330000</v>
      </c>
      <c r="E80" s="65"/>
      <c r="F80" s="65">
        <v>30000</v>
      </c>
      <c r="G80" s="65">
        <v>7300000</v>
      </c>
      <c r="H80" s="65"/>
      <c r="I80" s="65"/>
      <c r="J80" s="77"/>
    </row>
    <row r="81" spans="1:10">
      <c r="A81" s="41">
        <v>5068</v>
      </c>
      <c r="B81" s="42">
        <v>733200</v>
      </c>
      <c r="C81" s="43" t="s">
        <v>91</v>
      </c>
      <c r="D81" s="46">
        <f t="shared" si="15"/>
        <v>0</v>
      </c>
      <c r="E81" s="47"/>
      <c r="F81" s="47"/>
      <c r="G81" s="47"/>
      <c r="H81" s="47"/>
      <c r="I81" s="47"/>
      <c r="J81" s="55"/>
    </row>
    <row r="82" spans="1:10">
      <c r="A82" s="40">
        <v>5069</v>
      </c>
      <c r="B82" s="37">
        <v>740000</v>
      </c>
      <c r="C82" s="38" t="s">
        <v>92</v>
      </c>
      <c r="D82" s="39">
        <f t="shared" si="15"/>
        <v>3410000</v>
      </c>
      <c r="E82" s="39">
        <f t="shared" ref="E82:J82" si="20">E83+E90+E95+E102+E105</f>
        <v>0</v>
      </c>
      <c r="F82" s="39"/>
      <c r="G82" s="39">
        <f t="shared" si="20"/>
        <v>0</v>
      </c>
      <c r="H82" s="39">
        <f t="shared" si="20"/>
        <v>0</v>
      </c>
      <c r="I82" s="39">
        <f t="shared" si="20"/>
        <v>0</v>
      </c>
      <c r="J82" s="53">
        <f t="shared" si="20"/>
        <v>3410000</v>
      </c>
    </row>
    <row r="83" spans="1:10">
      <c r="A83" s="40">
        <v>5070</v>
      </c>
      <c r="B83" s="37">
        <v>741000</v>
      </c>
      <c r="C83" s="38" t="s">
        <v>93</v>
      </c>
      <c r="D83" s="39">
        <f t="shared" si="15"/>
        <v>0</v>
      </c>
      <c r="E83" s="39">
        <f t="shared" ref="E83:J83" si="21">SUM(E84:E89)</f>
        <v>0</v>
      </c>
      <c r="F83" s="39">
        <f t="shared" si="21"/>
        <v>0</v>
      </c>
      <c r="G83" s="39">
        <f t="shared" si="21"/>
        <v>0</v>
      </c>
      <c r="H83" s="39">
        <f t="shared" si="21"/>
        <v>0</v>
      </c>
      <c r="I83" s="39">
        <f t="shared" si="21"/>
        <v>0</v>
      </c>
      <c r="J83" s="53">
        <f t="shared" si="21"/>
        <v>0</v>
      </c>
    </row>
    <row r="84" spans="1:10">
      <c r="A84" s="41">
        <v>5071</v>
      </c>
      <c r="B84" s="42">
        <v>741100</v>
      </c>
      <c r="C84" s="43" t="s">
        <v>94</v>
      </c>
      <c r="D84" s="46">
        <f t="shared" si="15"/>
        <v>0</v>
      </c>
      <c r="E84" s="47"/>
      <c r="F84" s="47"/>
      <c r="G84" s="47"/>
      <c r="H84" s="47"/>
      <c r="I84" s="47"/>
      <c r="J84" s="55"/>
    </row>
    <row r="85" spans="1:10">
      <c r="A85" s="41">
        <v>5072</v>
      </c>
      <c r="B85" s="42">
        <v>741200</v>
      </c>
      <c r="C85" s="43" t="s">
        <v>95</v>
      </c>
      <c r="D85" s="46">
        <f t="shared" si="15"/>
        <v>0</v>
      </c>
      <c r="E85" s="47"/>
      <c r="F85" s="47"/>
      <c r="G85" s="47"/>
      <c r="H85" s="47"/>
      <c r="I85" s="47"/>
      <c r="J85" s="55"/>
    </row>
    <row r="86" spans="1:10">
      <c r="A86" s="41">
        <v>5073</v>
      </c>
      <c r="B86" s="42">
        <v>741300</v>
      </c>
      <c r="C86" s="43" t="s">
        <v>96</v>
      </c>
      <c r="D86" s="46">
        <f t="shared" si="15"/>
        <v>0</v>
      </c>
      <c r="E86" s="47"/>
      <c r="F86" s="66"/>
      <c r="G86" s="47"/>
      <c r="H86" s="47"/>
      <c r="I86" s="47"/>
      <c r="J86" s="55"/>
    </row>
    <row r="87" spans="1:10">
      <c r="A87" s="41">
        <v>5074</v>
      </c>
      <c r="B87" s="42">
        <v>741400</v>
      </c>
      <c r="C87" s="43" t="s">
        <v>97</v>
      </c>
      <c r="D87" s="46"/>
      <c r="E87" s="47"/>
      <c r="F87" s="47"/>
      <c r="G87" s="47"/>
      <c r="H87" s="47"/>
      <c r="I87" s="47"/>
      <c r="J87" s="55"/>
    </row>
    <row r="88" spans="1:10">
      <c r="A88" s="41">
        <v>5075</v>
      </c>
      <c r="B88" s="42">
        <v>741500</v>
      </c>
      <c r="C88" s="43" t="s">
        <v>98</v>
      </c>
      <c r="D88" s="46">
        <f t="shared" si="15"/>
        <v>0</v>
      </c>
      <c r="E88" s="47"/>
      <c r="F88" s="47"/>
      <c r="G88" s="47"/>
      <c r="H88" s="47"/>
      <c r="I88" s="47"/>
      <c r="J88" s="55"/>
    </row>
    <row r="89" spans="1:10">
      <c r="A89" s="41">
        <v>5076</v>
      </c>
      <c r="B89" s="42">
        <v>741600</v>
      </c>
      <c r="C89" s="43" t="s">
        <v>99</v>
      </c>
      <c r="D89" s="46">
        <f t="shared" si="15"/>
        <v>0</v>
      </c>
      <c r="E89" s="47"/>
      <c r="F89" s="47"/>
      <c r="G89" s="47"/>
      <c r="H89" s="47"/>
      <c r="I89" s="47"/>
      <c r="J89" s="55"/>
    </row>
    <row r="90" s="11" customFormat="1" spans="1:10">
      <c r="A90" s="57">
        <v>5077</v>
      </c>
      <c r="B90" s="58">
        <v>742000</v>
      </c>
      <c r="C90" s="59" t="s">
        <v>100</v>
      </c>
      <c r="D90" s="60">
        <f t="shared" si="15"/>
        <v>1930000</v>
      </c>
      <c r="E90" s="60">
        <f t="shared" ref="E90:J90" si="22">SUM(E91:E94)</f>
        <v>0</v>
      </c>
      <c r="F90" s="60">
        <f t="shared" si="22"/>
        <v>0</v>
      </c>
      <c r="G90" s="60">
        <f t="shared" si="22"/>
        <v>0</v>
      </c>
      <c r="H90" s="60">
        <f t="shared" si="22"/>
        <v>0</v>
      </c>
      <c r="I90" s="60">
        <f t="shared" si="22"/>
        <v>0</v>
      </c>
      <c r="J90" s="76">
        <f t="shared" si="22"/>
        <v>1930000</v>
      </c>
    </row>
    <row r="91" s="13" customFormat="1" spans="1:10">
      <c r="A91" s="67">
        <v>5078</v>
      </c>
      <c r="B91" s="68">
        <v>742100</v>
      </c>
      <c r="C91" s="69" t="s">
        <v>101</v>
      </c>
      <c r="D91" s="70"/>
      <c r="E91" s="66"/>
      <c r="F91" s="66"/>
      <c r="G91" s="66"/>
      <c r="H91" s="66"/>
      <c r="I91" s="66"/>
      <c r="J91" s="78"/>
    </row>
    <row r="92" spans="1:10">
      <c r="A92" s="41">
        <v>5079</v>
      </c>
      <c r="B92" s="42">
        <v>742200</v>
      </c>
      <c r="C92" s="43" t="s">
        <v>102</v>
      </c>
      <c r="D92" s="46">
        <f t="shared" si="15"/>
        <v>0</v>
      </c>
      <c r="E92" s="47"/>
      <c r="F92" s="47"/>
      <c r="G92" s="47"/>
      <c r="H92" s="47"/>
      <c r="I92" s="47"/>
      <c r="J92" s="55"/>
    </row>
    <row r="93" s="11" customFormat="1" spans="1:10">
      <c r="A93" s="71">
        <v>5080</v>
      </c>
      <c r="B93" s="72">
        <v>742300</v>
      </c>
      <c r="C93" s="73" t="s">
        <v>103</v>
      </c>
      <c r="D93" s="74">
        <f t="shared" si="15"/>
        <v>1930000</v>
      </c>
      <c r="E93" s="75"/>
      <c r="F93" s="75"/>
      <c r="G93" s="75"/>
      <c r="H93" s="75"/>
      <c r="I93" s="75"/>
      <c r="J93" s="79">
        <v>1930000</v>
      </c>
    </row>
    <row r="94" spans="1:10">
      <c r="A94" s="41">
        <v>5081</v>
      </c>
      <c r="B94" s="42">
        <v>742400</v>
      </c>
      <c r="C94" s="43" t="s">
        <v>104</v>
      </c>
      <c r="D94" s="46">
        <f t="shared" si="15"/>
        <v>0</v>
      </c>
      <c r="E94" s="47"/>
      <c r="F94" s="47"/>
      <c r="G94" s="47"/>
      <c r="H94" s="47"/>
      <c r="I94" s="47"/>
      <c r="J94" s="55"/>
    </row>
    <row r="95" spans="1:10">
      <c r="A95" s="40">
        <v>5082</v>
      </c>
      <c r="B95" s="37">
        <v>743000</v>
      </c>
      <c r="C95" s="38" t="s">
        <v>105</v>
      </c>
      <c r="D95" s="39">
        <f t="shared" si="15"/>
        <v>0</v>
      </c>
      <c r="E95" s="39">
        <f t="shared" ref="E95:J95" si="23">SUM(E96:E101)</f>
        <v>0</v>
      </c>
      <c r="F95" s="39">
        <f t="shared" si="23"/>
        <v>0</v>
      </c>
      <c r="G95" s="39">
        <f t="shared" si="23"/>
        <v>0</v>
      </c>
      <c r="H95" s="39">
        <f t="shared" si="23"/>
        <v>0</v>
      </c>
      <c r="I95" s="39">
        <f t="shared" si="23"/>
        <v>0</v>
      </c>
      <c r="J95" s="53">
        <f t="shared" si="23"/>
        <v>0</v>
      </c>
    </row>
    <row r="96" spans="1:10">
      <c r="A96" s="41">
        <v>5083</v>
      </c>
      <c r="B96" s="42">
        <v>743100</v>
      </c>
      <c r="C96" s="43" t="s">
        <v>106</v>
      </c>
      <c r="D96" s="46">
        <f t="shared" si="15"/>
        <v>0</v>
      </c>
      <c r="E96" s="47"/>
      <c r="F96" s="47"/>
      <c r="G96" s="47"/>
      <c r="H96" s="47"/>
      <c r="I96" s="47"/>
      <c r="J96" s="55"/>
    </row>
    <row r="97" spans="1:10">
      <c r="A97" s="41">
        <v>5084</v>
      </c>
      <c r="B97" s="42">
        <v>743200</v>
      </c>
      <c r="C97" s="43" t="s">
        <v>107</v>
      </c>
      <c r="D97" s="46">
        <f t="shared" si="15"/>
        <v>0</v>
      </c>
      <c r="E97" s="47"/>
      <c r="F97" s="47"/>
      <c r="G97" s="47"/>
      <c r="H97" s="47"/>
      <c r="I97" s="47"/>
      <c r="J97" s="55"/>
    </row>
    <row r="98" spans="1:10">
      <c r="A98" s="41">
        <v>5085</v>
      </c>
      <c r="B98" s="42">
        <v>743300</v>
      </c>
      <c r="C98" s="43" t="s">
        <v>108</v>
      </c>
      <c r="D98" s="46">
        <f t="shared" si="15"/>
        <v>0</v>
      </c>
      <c r="E98" s="47"/>
      <c r="F98" s="47"/>
      <c r="G98" s="47"/>
      <c r="H98" s="47"/>
      <c r="I98" s="47"/>
      <c r="J98" s="55"/>
    </row>
    <row r="99" spans="1:10">
      <c r="A99" s="41">
        <v>5086</v>
      </c>
      <c r="B99" s="42">
        <v>743400</v>
      </c>
      <c r="C99" s="43" t="s">
        <v>109</v>
      </c>
      <c r="D99" s="46">
        <f t="shared" si="15"/>
        <v>0</v>
      </c>
      <c r="E99" s="47"/>
      <c r="F99" s="47"/>
      <c r="G99" s="47"/>
      <c r="H99" s="47"/>
      <c r="I99" s="47"/>
      <c r="J99" s="55"/>
    </row>
    <row r="100" spans="1:10">
      <c r="A100" s="41">
        <v>5087</v>
      </c>
      <c r="B100" s="42">
        <v>743500</v>
      </c>
      <c r="C100" s="43" t="s">
        <v>110</v>
      </c>
      <c r="D100" s="46">
        <f t="shared" si="15"/>
        <v>0</v>
      </c>
      <c r="E100" s="47"/>
      <c r="F100" s="47"/>
      <c r="G100" s="47"/>
      <c r="H100" s="47"/>
      <c r="I100" s="47"/>
      <c r="J100" s="55"/>
    </row>
    <row r="101" spans="1:10">
      <c r="A101" s="41">
        <v>5088</v>
      </c>
      <c r="B101" s="42">
        <v>743900</v>
      </c>
      <c r="C101" s="43" t="s">
        <v>111</v>
      </c>
      <c r="D101" s="46">
        <f t="shared" si="15"/>
        <v>0</v>
      </c>
      <c r="E101" s="47"/>
      <c r="F101" s="47"/>
      <c r="G101" s="47"/>
      <c r="H101" s="47"/>
      <c r="I101" s="47"/>
      <c r="J101" s="55"/>
    </row>
    <row r="102" ht="26.4" spans="1:10">
      <c r="A102" s="40">
        <v>5089</v>
      </c>
      <c r="B102" s="37">
        <v>744000</v>
      </c>
      <c r="C102" s="38" t="s">
        <v>112</v>
      </c>
      <c r="D102" s="39">
        <f t="shared" si="15"/>
        <v>0</v>
      </c>
      <c r="E102" s="39">
        <f t="shared" ref="E102:J102" si="24">E103+E104</f>
        <v>0</v>
      </c>
      <c r="F102" s="39">
        <f t="shared" si="24"/>
        <v>0</v>
      </c>
      <c r="G102" s="39">
        <f t="shared" si="24"/>
        <v>0</v>
      </c>
      <c r="H102" s="39">
        <f t="shared" si="24"/>
        <v>0</v>
      </c>
      <c r="I102" s="39">
        <f t="shared" si="24"/>
        <v>0</v>
      </c>
      <c r="J102" s="53">
        <f t="shared" si="24"/>
        <v>0</v>
      </c>
    </row>
    <row r="103" spans="1:10">
      <c r="A103" s="41">
        <v>5090</v>
      </c>
      <c r="B103" s="42">
        <v>744100</v>
      </c>
      <c r="C103" s="43" t="s">
        <v>113</v>
      </c>
      <c r="D103" s="46"/>
      <c r="E103" s="47"/>
      <c r="F103" s="47"/>
      <c r="G103" s="47"/>
      <c r="H103" s="47"/>
      <c r="I103" s="47"/>
      <c r="J103" s="55"/>
    </row>
    <row r="104" spans="1:10">
      <c r="A104" s="41">
        <v>5091</v>
      </c>
      <c r="B104" s="42">
        <v>744200</v>
      </c>
      <c r="C104" s="43" t="s">
        <v>114</v>
      </c>
      <c r="D104" s="46">
        <f t="shared" si="15"/>
        <v>0</v>
      </c>
      <c r="E104" s="47"/>
      <c r="F104" s="47"/>
      <c r="G104" s="47"/>
      <c r="H104" s="47"/>
      <c r="I104" s="47"/>
      <c r="J104" s="55"/>
    </row>
    <row r="105" ht="13.95" spans="1:10">
      <c r="A105" s="40">
        <v>5092</v>
      </c>
      <c r="B105" s="37">
        <v>745000</v>
      </c>
      <c r="C105" s="38" t="s">
        <v>115</v>
      </c>
      <c r="D105" s="39">
        <f t="shared" si="15"/>
        <v>1480000</v>
      </c>
      <c r="E105" s="39">
        <f t="shared" ref="E105:J105" si="25">E110</f>
        <v>0</v>
      </c>
      <c r="F105" s="39">
        <f t="shared" si="25"/>
        <v>0</v>
      </c>
      <c r="G105" s="39">
        <f t="shared" si="25"/>
        <v>0</v>
      </c>
      <c r="H105" s="39">
        <f t="shared" si="25"/>
        <v>0</v>
      </c>
      <c r="I105" s="39">
        <f t="shared" si="25"/>
        <v>0</v>
      </c>
      <c r="J105" s="53">
        <f t="shared" si="25"/>
        <v>1480000</v>
      </c>
    </row>
    <row r="106" spans="1:10">
      <c r="A106" s="27" t="s">
        <v>12</v>
      </c>
      <c r="B106" s="28" t="s">
        <v>13</v>
      </c>
      <c r="C106" s="28" t="s">
        <v>14</v>
      </c>
      <c r="D106" s="28" t="s">
        <v>15</v>
      </c>
      <c r="E106" s="28"/>
      <c r="F106" s="28"/>
      <c r="G106" s="28"/>
      <c r="H106" s="28"/>
      <c r="I106" s="28"/>
      <c r="J106" s="50"/>
    </row>
    <row r="107" spans="1:10">
      <c r="A107" s="29"/>
      <c r="B107" s="30"/>
      <c r="C107" s="31"/>
      <c r="D107" s="32" t="s">
        <v>16</v>
      </c>
      <c r="E107" s="30" t="s">
        <v>17</v>
      </c>
      <c r="F107" s="30"/>
      <c r="G107" s="30"/>
      <c r="H107" s="30"/>
      <c r="I107" s="30" t="s">
        <v>18</v>
      </c>
      <c r="J107" s="51" t="s">
        <v>19</v>
      </c>
    </row>
    <row r="108" ht="26.4" spans="1:10">
      <c r="A108" s="29"/>
      <c r="B108" s="30"/>
      <c r="C108" s="31"/>
      <c r="D108" s="32"/>
      <c r="E108" s="30" t="s">
        <v>20</v>
      </c>
      <c r="F108" s="30" t="s">
        <v>21</v>
      </c>
      <c r="G108" s="30" t="s">
        <v>22</v>
      </c>
      <c r="H108" s="30" t="s">
        <v>23</v>
      </c>
      <c r="I108" s="30"/>
      <c r="J108" s="51"/>
    </row>
    <row r="109" spans="1:10">
      <c r="A109" s="33">
        <v>1</v>
      </c>
      <c r="B109" s="34">
        <v>2</v>
      </c>
      <c r="C109" s="34">
        <v>3</v>
      </c>
      <c r="D109" s="35">
        <v>4</v>
      </c>
      <c r="E109" s="35">
        <v>5</v>
      </c>
      <c r="F109" s="35">
        <v>6</v>
      </c>
      <c r="G109" s="35">
        <v>7</v>
      </c>
      <c r="H109" s="35">
        <v>8</v>
      </c>
      <c r="I109" s="35">
        <v>9</v>
      </c>
      <c r="J109" s="52">
        <v>10</v>
      </c>
    </row>
    <row r="110" spans="1:10">
      <c r="A110" s="41">
        <v>5093</v>
      </c>
      <c r="B110" s="42">
        <v>745100</v>
      </c>
      <c r="C110" s="43" t="s">
        <v>116</v>
      </c>
      <c r="D110" s="46">
        <f t="shared" si="15"/>
        <v>1480000</v>
      </c>
      <c r="E110" s="47"/>
      <c r="F110" s="47"/>
      <c r="G110" s="47"/>
      <c r="H110" s="47"/>
      <c r="I110" s="47"/>
      <c r="J110" s="55">
        <v>1480000</v>
      </c>
    </row>
    <row r="111" spans="1:10">
      <c r="A111" s="40">
        <v>5094</v>
      </c>
      <c r="B111" s="37">
        <v>770000</v>
      </c>
      <c r="C111" s="38" t="s">
        <v>117</v>
      </c>
      <c r="D111" s="39">
        <f t="shared" si="15"/>
        <v>0</v>
      </c>
      <c r="E111" s="39">
        <f t="shared" ref="E111:J111" si="26">E112+E114</f>
        <v>0</v>
      </c>
      <c r="F111" s="39">
        <f t="shared" si="26"/>
        <v>0</v>
      </c>
      <c r="G111" s="39">
        <f t="shared" si="26"/>
        <v>0</v>
      </c>
      <c r="H111" s="39">
        <f t="shared" si="26"/>
        <v>0</v>
      </c>
      <c r="I111" s="39">
        <f t="shared" si="26"/>
        <v>0</v>
      </c>
      <c r="J111" s="53">
        <f t="shared" si="26"/>
        <v>0</v>
      </c>
    </row>
    <row r="112" spans="1:10">
      <c r="A112" s="40">
        <v>5095</v>
      </c>
      <c r="B112" s="37">
        <v>771000</v>
      </c>
      <c r="C112" s="38" t="s">
        <v>118</v>
      </c>
      <c r="D112" s="39">
        <f t="shared" si="15"/>
        <v>0</v>
      </c>
      <c r="E112" s="39">
        <f t="shared" ref="E112:J112" si="27">E113</f>
        <v>0</v>
      </c>
      <c r="F112" s="39">
        <f t="shared" si="27"/>
        <v>0</v>
      </c>
      <c r="G112" s="39">
        <f t="shared" si="27"/>
        <v>0</v>
      </c>
      <c r="H112" s="39">
        <f t="shared" si="27"/>
        <v>0</v>
      </c>
      <c r="I112" s="39">
        <f t="shared" si="27"/>
        <v>0</v>
      </c>
      <c r="J112" s="53">
        <f t="shared" si="27"/>
        <v>0</v>
      </c>
    </row>
    <row r="113" spans="1:10">
      <c r="A113" s="41">
        <v>5096</v>
      </c>
      <c r="B113" s="42">
        <v>771100</v>
      </c>
      <c r="C113" s="43" t="s">
        <v>119</v>
      </c>
      <c r="D113" s="46">
        <f t="shared" si="15"/>
        <v>0</v>
      </c>
      <c r="E113" s="47"/>
      <c r="F113" s="47"/>
      <c r="G113" s="47"/>
      <c r="H113" s="47"/>
      <c r="I113" s="47"/>
      <c r="J113" s="55"/>
    </row>
    <row r="114" ht="26.4" spans="1:10">
      <c r="A114" s="40">
        <v>5097</v>
      </c>
      <c r="B114" s="37">
        <v>772000</v>
      </c>
      <c r="C114" s="38" t="s">
        <v>120</v>
      </c>
      <c r="D114" s="39">
        <f t="shared" si="15"/>
        <v>0</v>
      </c>
      <c r="E114" s="39">
        <f t="shared" ref="E114:J114" si="28">E115</f>
        <v>0</v>
      </c>
      <c r="F114" s="39">
        <f t="shared" si="28"/>
        <v>0</v>
      </c>
      <c r="G114" s="39">
        <f t="shared" si="28"/>
        <v>0</v>
      </c>
      <c r="H114" s="39">
        <f t="shared" si="28"/>
        <v>0</v>
      </c>
      <c r="I114" s="39">
        <f t="shared" si="28"/>
        <v>0</v>
      </c>
      <c r="J114" s="53">
        <f t="shared" si="28"/>
        <v>0</v>
      </c>
    </row>
    <row r="115" spans="1:10">
      <c r="A115" s="41">
        <v>5098</v>
      </c>
      <c r="B115" s="42">
        <v>772100</v>
      </c>
      <c r="C115" s="43" t="s">
        <v>121</v>
      </c>
      <c r="D115" s="46">
        <f t="shared" si="15"/>
        <v>0</v>
      </c>
      <c r="E115" s="47"/>
      <c r="F115" s="47"/>
      <c r="G115" s="47"/>
      <c r="H115" s="47"/>
      <c r="I115" s="47"/>
      <c r="J115" s="55"/>
    </row>
    <row r="116" ht="26.4" spans="1:10">
      <c r="A116" s="40">
        <v>5099</v>
      </c>
      <c r="B116" s="37">
        <v>780000</v>
      </c>
      <c r="C116" s="38" t="s">
        <v>122</v>
      </c>
      <c r="D116" s="39">
        <f t="shared" si="15"/>
        <v>337257000</v>
      </c>
      <c r="E116" s="39">
        <f t="shared" ref="E116:J116" si="29">E117</f>
        <v>0</v>
      </c>
      <c r="F116" s="39">
        <f t="shared" si="29"/>
        <v>0</v>
      </c>
      <c r="G116" s="39">
        <f t="shared" si="29"/>
        <v>0</v>
      </c>
      <c r="H116" s="39">
        <f t="shared" si="29"/>
        <v>337257000</v>
      </c>
      <c r="I116" s="39">
        <f t="shared" si="29"/>
        <v>0</v>
      </c>
      <c r="J116" s="53">
        <f t="shared" si="29"/>
        <v>0</v>
      </c>
    </row>
    <row r="117" ht="26.4" spans="1:10">
      <c r="A117" s="40">
        <v>5100</v>
      </c>
      <c r="B117" s="37">
        <v>781000</v>
      </c>
      <c r="C117" s="38" t="s">
        <v>123</v>
      </c>
      <c r="D117" s="39">
        <f t="shared" si="15"/>
        <v>337257000</v>
      </c>
      <c r="E117" s="39">
        <f t="shared" ref="E117:J117" si="30">E118+E119</f>
        <v>0</v>
      </c>
      <c r="F117" s="39">
        <f t="shared" si="30"/>
        <v>0</v>
      </c>
      <c r="G117" s="39">
        <f t="shared" si="30"/>
        <v>0</v>
      </c>
      <c r="H117" s="39">
        <f t="shared" si="30"/>
        <v>337257000</v>
      </c>
      <c r="I117" s="39">
        <f t="shared" si="30"/>
        <v>0</v>
      </c>
      <c r="J117" s="53">
        <f t="shared" si="30"/>
        <v>0</v>
      </c>
    </row>
    <row r="118" s="13" customFormat="1" spans="1:10">
      <c r="A118" s="67">
        <v>5101</v>
      </c>
      <c r="B118" s="68">
        <v>781100</v>
      </c>
      <c r="C118" s="69" t="s">
        <v>124</v>
      </c>
      <c r="D118" s="70"/>
      <c r="E118" s="66"/>
      <c r="F118" s="66"/>
      <c r="G118" s="66"/>
      <c r="H118" s="66">
        <v>337257000</v>
      </c>
      <c r="I118" s="66"/>
      <c r="J118" s="78"/>
    </row>
    <row r="119" spans="1:10">
      <c r="A119" s="41">
        <v>5102</v>
      </c>
      <c r="B119" s="42">
        <v>781300</v>
      </c>
      <c r="C119" s="43" t="s">
        <v>125</v>
      </c>
      <c r="D119" s="46">
        <f t="shared" si="15"/>
        <v>0</v>
      </c>
      <c r="E119" s="47"/>
      <c r="F119" s="47"/>
      <c r="G119" s="47"/>
      <c r="H119" s="47"/>
      <c r="I119" s="47"/>
      <c r="J119" s="55"/>
    </row>
    <row r="120" spans="1:10">
      <c r="A120" s="40">
        <v>5103</v>
      </c>
      <c r="B120" s="37">
        <v>790000</v>
      </c>
      <c r="C120" s="38" t="s">
        <v>126</v>
      </c>
      <c r="D120" s="39">
        <f t="shared" si="15"/>
        <v>0</v>
      </c>
      <c r="E120" s="39">
        <f t="shared" ref="E120:J120" si="31">E121</f>
        <v>0</v>
      </c>
      <c r="F120" s="39">
        <f t="shared" si="31"/>
        <v>0</v>
      </c>
      <c r="G120" s="39">
        <f t="shared" si="31"/>
        <v>0</v>
      </c>
      <c r="H120" s="39">
        <f t="shared" si="31"/>
        <v>0</v>
      </c>
      <c r="I120" s="39">
        <f t="shared" si="31"/>
        <v>0</v>
      </c>
      <c r="J120" s="53">
        <f t="shared" si="31"/>
        <v>0</v>
      </c>
    </row>
    <row r="121" spans="1:10">
      <c r="A121" s="40">
        <v>5104</v>
      </c>
      <c r="B121" s="37">
        <v>791000</v>
      </c>
      <c r="C121" s="38" t="s">
        <v>127</v>
      </c>
      <c r="D121" s="39">
        <f t="shared" si="15"/>
        <v>0</v>
      </c>
      <c r="E121" s="39">
        <f t="shared" ref="E121:J121" si="32">E122</f>
        <v>0</v>
      </c>
      <c r="F121" s="39">
        <f t="shared" si="32"/>
        <v>0</v>
      </c>
      <c r="G121" s="39">
        <f t="shared" si="32"/>
        <v>0</v>
      </c>
      <c r="H121" s="39">
        <f t="shared" si="32"/>
        <v>0</v>
      </c>
      <c r="I121" s="39">
        <f t="shared" si="32"/>
        <v>0</v>
      </c>
      <c r="J121" s="53">
        <f t="shared" si="32"/>
        <v>0</v>
      </c>
    </row>
    <row r="122" spans="1:10">
      <c r="A122" s="41">
        <v>5105</v>
      </c>
      <c r="B122" s="42">
        <v>791100</v>
      </c>
      <c r="C122" s="43" t="s">
        <v>128</v>
      </c>
      <c r="D122" s="46">
        <f t="shared" si="15"/>
        <v>0</v>
      </c>
      <c r="E122" s="47"/>
      <c r="F122" s="47"/>
      <c r="G122" s="47"/>
      <c r="H122" s="47"/>
      <c r="I122" s="47"/>
      <c r="J122" s="55"/>
    </row>
    <row r="123" ht="26.4" spans="1:10">
      <c r="A123" s="40">
        <v>5106</v>
      </c>
      <c r="B123" s="37">
        <v>800000</v>
      </c>
      <c r="C123" s="38" t="s">
        <v>129</v>
      </c>
      <c r="D123" s="39">
        <f t="shared" ref="D123:D147" si="33">SUM(E123:J123)</f>
        <v>0</v>
      </c>
      <c r="E123" s="39">
        <f t="shared" ref="E123:J123" si="34">E124+E131+E138+E141</f>
        <v>0</v>
      </c>
      <c r="F123" s="39">
        <f t="shared" si="34"/>
        <v>0</v>
      </c>
      <c r="G123" s="39">
        <f t="shared" si="34"/>
        <v>0</v>
      </c>
      <c r="H123" s="39">
        <f t="shared" si="34"/>
        <v>0</v>
      </c>
      <c r="I123" s="39">
        <f t="shared" si="34"/>
        <v>0</v>
      </c>
      <c r="J123" s="53">
        <f t="shared" si="34"/>
        <v>0</v>
      </c>
    </row>
    <row r="124" spans="1:10">
      <c r="A124" s="40">
        <v>5107</v>
      </c>
      <c r="B124" s="37">
        <v>810000</v>
      </c>
      <c r="C124" s="38" t="s">
        <v>130</v>
      </c>
      <c r="D124" s="39">
        <f t="shared" si="33"/>
        <v>0</v>
      </c>
      <c r="E124" s="39">
        <f t="shared" ref="E124:J124" si="35">E125+E127+E129</f>
        <v>0</v>
      </c>
      <c r="F124" s="39">
        <f t="shared" si="35"/>
        <v>0</v>
      </c>
      <c r="G124" s="39">
        <f t="shared" si="35"/>
        <v>0</v>
      </c>
      <c r="H124" s="39">
        <f t="shared" si="35"/>
        <v>0</v>
      </c>
      <c r="I124" s="39">
        <f t="shared" si="35"/>
        <v>0</v>
      </c>
      <c r="J124" s="53">
        <f t="shared" si="35"/>
        <v>0</v>
      </c>
    </row>
    <row r="125" spans="1:10">
      <c r="A125" s="40">
        <v>5108</v>
      </c>
      <c r="B125" s="37">
        <v>811000</v>
      </c>
      <c r="C125" s="38" t="s">
        <v>131</v>
      </c>
      <c r="D125" s="39">
        <f t="shared" si="33"/>
        <v>0</v>
      </c>
      <c r="E125" s="39">
        <f t="shared" ref="E125:J125" si="36">E126</f>
        <v>0</v>
      </c>
      <c r="F125" s="39">
        <f t="shared" si="36"/>
        <v>0</v>
      </c>
      <c r="G125" s="39">
        <f t="shared" si="36"/>
        <v>0</v>
      </c>
      <c r="H125" s="39">
        <f t="shared" si="36"/>
        <v>0</v>
      </c>
      <c r="I125" s="39">
        <f t="shared" si="36"/>
        <v>0</v>
      </c>
      <c r="J125" s="53">
        <f t="shared" si="36"/>
        <v>0</v>
      </c>
    </row>
    <row r="126" spans="1:10">
      <c r="A126" s="41">
        <v>5109</v>
      </c>
      <c r="B126" s="42">
        <v>811100</v>
      </c>
      <c r="C126" s="43" t="s">
        <v>132</v>
      </c>
      <c r="D126" s="46">
        <f t="shared" si="33"/>
        <v>0</v>
      </c>
      <c r="E126" s="47"/>
      <c r="F126" s="47"/>
      <c r="G126" s="47"/>
      <c r="H126" s="47"/>
      <c r="I126" s="47"/>
      <c r="J126" s="55"/>
    </row>
    <row r="127" spans="1:10">
      <c r="A127" s="40">
        <v>5110</v>
      </c>
      <c r="B127" s="37">
        <v>812000</v>
      </c>
      <c r="C127" s="38" t="s">
        <v>133</v>
      </c>
      <c r="D127" s="39">
        <f t="shared" si="33"/>
        <v>0</v>
      </c>
      <c r="E127" s="39">
        <f t="shared" ref="E127:J127" si="37">E128</f>
        <v>0</v>
      </c>
      <c r="F127" s="39">
        <f t="shared" si="37"/>
        <v>0</v>
      </c>
      <c r="G127" s="39">
        <f t="shared" si="37"/>
        <v>0</v>
      </c>
      <c r="H127" s="39">
        <f t="shared" si="37"/>
        <v>0</v>
      </c>
      <c r="I127" s="39">
        <f t="shared" si="37"/>
        <v>0</v>
      </c>
      <c r="J127" s="53">
        <f t="shared" si="37"/>
        <v>0</v>
      </c>
    </row>
    <row r="128" spans="1:10">
      <c r="A128" s="41">
        <v>5111</v>
      </c>
      <c r="B128" s="42">
        <v>812100</v>
      </c>
      <c r="C128" s="43" t="s">
        <v>134</v>
      </c>
      <c r="D128" s="46">
        <f t="shared" si="33"/>
        <v>0</v>
      </c>
      <c r="E128" s="47"/>
      <c r="F128" s="47"/>
      <c r="G128" s="47"/>
      <c r="H128" s="47"/>
      <c r="I128" s="47"/>
      <c r="J128" s="55"/>
    </row>
    <row r="129" spans="1:10">
      <c r="A129" s="40">
        <v>5112</v>
      </c>
      <c r="B129" s="37">
        <v>813000</v>
      </c>
      <c r="C129" s="38" t="s">
        <v>135</v>
      </c>
      <c r="D129" s="39">
        <f t="shared" si="33"/>
        <v>0</v>
      </c>
      <c r="E129" s="39">
        <f t="shared" ref="E129:J129" si="38">E130</f>
        <v>0</v>
      </c>
      <c r="F129" s="39">
        <f t="shared" si="38"/>
        <v>0</v>
      </c>
      <c r="G129" s="39">
        <f t="shared" si="38"/>
        <v>0</v>
      </c>
      <c r="H129" s="39">
        <f t="shared" si="38"/>
        <v>0</v>
      </c>
      <c r="I129" s="39">
        <f t="shared" si="38"/>
        <v>0</v>
      </c>
      <c r="J129" s="53">
        <f t="shared" si="38"/>
        <v>0</v>
      </c>
    </row>
    <row r="130" spans="1:10">
      <c r="A130" s="41">
        <v>5113</v>
      </c>
      <c r="B130" s="42">
        <v>813100</v>
      </c>
      <c r="C130" s="43" t="s">
        <v>136</v>
      </c>
      <c r="D130" s="46">
        <f t="shared" si="33"/>
        <v>0</v>
      </c>
      <c r="E130" s="47"/>
      <c r="F130" s="47"/>
      <c r="G130" s="47"/>
      <c r="H130" s="47"/>
      <c r="I130" s="47"/>
      <c r="J130" s="55"/>
    </row>
    <row r="131" spans="1:10">
      <c r="A131" s="40">
        <v>5114</v>
      </c>
      <c r="B131" s="37">
        <v>820000</v>
      </c>
      <c r="C131" s="38" t="s">
        <v>137</v>
      </c>
      <c r="D131" s="39">
        <f t="shared" si="33"/>
        <v>0</v>
      </c>
      <c r="E131" s="39">
        <f t="shared" ref="E131:J131" si="39">E132+E134+E136</f>
        <v>0</v>
      </c>
      <c r="F131" s="39">
        <f t="shared" si="39"/>
        <v>0</v>
      </c>
      <c r="G131" s="39">
        <f t="shared" si="39"/>
        <v>0</v>
      </c>
      <c r="H131" s="39">
        <f t="shared" si="39"/>
        <v>0</v>
      </c>
      <c r="I131" s="39">
        <f t="shared" si="39"/>
        <v>0</v>
      </c>
      <c r="J131" s="53">
        <f t="shared" si="39"/>
        <v>0</v>
      </c>
    </row>
    <row r="132" spans="1:10">
      <c r="A132" s="40">
        <v>5115</v>
      </c>
      <c r="B132" s="37">
        <v>821000</v>
      </c>
      <c r="C132" s="38" t="s">
        <v>138</v>
      </c>
      <c r="D132" s="39">
        <f t="shared" si="33"/>
        <v>0</v>
      </c>
      <c r="E132" s="39">
        <f t="shared" ref="E132:J132" si="40">E133</f>
        <v>0</v>
      </c>
      <c r="F132" s="39">
        <f t="shared" si="40"/>
        <v>0</v>
      </c>
      <c r="G132" s="39">
        <f t="shared" si="40"/>
        <v>0</v>
      </c>
      <c r="H132" s="39">
        <f t="shared" si="40"/>
        <v>0</v>
      </c>
      <c r="I132" s="39">
        <f t="shared" si="40"/>
        <v>0</v>
      </c>
      <c r="J132" s="53">
        <f t="shared" si="40"/>
        <v>0</v>
      </c>
    </row>
    <row r="133" spans="1:10">
      <c r="A133" s="41">
        <v>5116</v>
      </c>
      <c r="B133" s="42">
        <v>821100</v>
      </c>
      <c r="C133" s="43" t="s">
        <v>139</v>
      </c>
      <c r="D133" s="46">
        <f t="shared" si="33"/>
        <v>0</v>
      </c>
      <c r="E133" s="47"/>
      <c r="F133" s="47"/>
      <c r="G133" s="47"/>
      <c r="H133" s="47"/>
      <c r="I133" s="47"/>
      <c r="J133" s="55"/>
    </row>
    <row r="134" spans="1:10">
      <c r="A134" s="40">
        <v>5117</v>
      </c>
      <c r="B134" s="37">
        <v>822000</v>
      </c>
      <c r="C134" s="38" t="s">
        <v>140</v>
      </c>
      <c r="D134" s="39">
        <f t="shared" si="33"/>
        <v>0</v>
      </c>
      <c r="E134" s="39">
        <f t="shared" ref="E134:J134" si="41">E135</f>
        <v>0</v>
      </c>
      <c r="F134" s="39">
        <f t="shared" si="41"/>
        <v>0</v>
      </c>
      <c r="G134" s="39">
        <f t="shared" si="41"/>
        <v>0</v>
      </c>
      <c r="H134" s="39">
        <f t="shared" si="41"/>
        <v>0</v>
      </c>
      <c r="I134" s="39">
        <f t="shared" si="41"/>
        <v>0</v>
      </c>
      <c r="J134" s="53">
        <f t="shared" si="41"/>
        <v>0</v>
      </c>
    </row>
    <row r="135" spans="1:10">
      <c r="A135" s="41">
        <v>5118</v>
      </c>
      <c r="B135" s="42">
        <v>822100</v>
      </c>
      <c r="C135" s="43" t="s">
        <v>141</v>
      </c>
      <c r="D135" s="46">
        <f t="shared" si="33"/>
        <v>0</v>
      </c>
      <c r="E135" s="47"/>
      <c r="F135" s="47"/>
      <c r="G135" s="47"/>
      <c r="H135" s="47"/>
      <c r="I135" s="47"/>
      <c r="J135" s="55"/>
    </row>
    <row r="136" spans="1:10">
      <c r="A136" s="40">
        <v>5119</v>
      </c>
      <c r="B136" s="37">
        <v>823000</v>
      </c>
      <c r="C136" s="38" t="s">
        <v>142</v>
      </c>
      <c r="D136" s="39">
        <f t="shared" si="33"/>
        <v>0</v>
      </c>
      <c r="E136" s="39">
        <f t="shared" ref="E136:J136" si="42">E137</f>
        <v>0</v>
      </c>
      <c r="F136" s="39">
        <f t="shared" si="42"/>
        <v>0</v>
      </c>
      <c r="G136" s="39">
        <f t="shared" si="42"/>
        <v>0</v>
      </c>
      <c r="H136" s="39">
        <f t="shared" si="42"/>
        <v>0</v>
      </c>
      <c r="I136" s="39">
        <f t="shared" si="42"/>
        <v>0</v>
      </c>
      <c r="J136" s="53">
        <f t="shared" si="42"/>
        <v>0</v>
      </c>
    </row>
    <row r="137" spans="1:10">
      <c r="A137" s="41">
        <v>5120</v>
      </c>
      <c r="B137" s="42">
        <v>823100</v>
      </c>
      <c r="C137" s="43" t="s">
        <v>143</v>
      </c>
      <c r="D137" s="46">
        <f t="shared" si="33"/>
        <v>0</v>
      </c>
      <c r="E137" s="47"/>
      <c r="F137" s="47"/>
      <c r="G137" s="47"/>
      <c r="H137" s="47"/>
      <c r="I137" s="47"/>
      <c r="J137" s="55"/>
    </row>
    <row r="138" spans="1:10">
      <c r="A138" s="40">
        <v>5121</v>
      </c>
      <c r="B138" s="37">
        <v>830000</v>
      </c>
      <c r="C138" s="38" t="s">
        <v>144</v>
      </c>
      <c r="D138" s="39">
        <f t="shared" si="33"/>
        <v>0</v>
      </c>
      <c r="E138" s="39">
        <f t="shared" ref="E138:J139" si="43">E139</f>
        <v>0</v>
      </c>
      <c r="F138" s="39">
        <f t="shared" si="43"/>
        <v>0</v>
      </c>
      <c r="G138" s="39">
        <f t="shared" si="43"/>
        <v>0</v>
      </c>
      <c r="H138" s="39">
        <f t="shared" si="43"/>
        <v>0</v>
      </c>
      <c r="I138" s="39">
        <f t="shared" si="43"/>
        <v>0</v>
      </c>
      <c r="J138" s="53">
        <f t="shared" si="43"/>
        <v>0</v>
      </c>
    </row>
    <row r="139" spans="1:10">
      <c r="A139" s="40">
        <v>5122</v>
      </c>
      <c r="B139" s="37">
        <v>831000</v>
      </c>
      <c r="C139" s="38" t="s">
        <v>145</v>
      </c>
      <c r="D139" s="39">
        <f t="shared" si="33"/>
        <v>0</v>
      </c>
      <c r="E139" s="39">
        <f t="shared" si="43"/>
        <v>0</v>
      </c>
      <c r="F139" s="39">
        <f t="shared" si="43"/>
        <v>0</v>
      </c>
      <c r="G139" s="39">
        <f t="shared" si="43"/>
        <v>0</v>
      </c>
      <c r="H139" s="39">
        <f t="shared" si="43"/>
        <v>0</v>
      </c>
      <c r="I139" s="39">
        <f t="shared" si="43"/>
        <v>0</v>
      </c>
      <c r="J139" s="53">
        <f t="shared" si="43"/>
        <v>0</v>
      </c>
    </row>
    <row r="140" spans="1:10">
      <c r="A140" s="41">
        <v>5123</v>
      </c>
      <c r="B140" s="42">
        <v>831100</v>
      </c>
      <c r="C140" s="43" t="s">
        <v>146</v>
      </c>
      <c r="D140" s="46">
        <f t="shared" si="33"/>
        <v>0</v>
      </c>
      <c r="E140" s="47"/>
      <c r="F140" s="47"/>
      <c r="G140" s="47"/>
      <c r="H140" s="47"/>
      <c r="I140" s="47"/>
      <c r="J140" s="55"/>
    </row>
    <row r="141" spans="1:10">
      <c r="A141" s="40">
        <v>5124</v>
      </c>
      <c r="B141" s="37">
        <v>840000</v>
      </c>
      <c r="C141" s="38" t="s">
        <v>147</v>
      </c>
      <c r="D141" s="39">
        <f t="shared" si="33"/>
        <v>0</v>
      </c>
      <c r="E141" s="39">
        <f t="shared" ref="E141:J141" si="44">E142+E144+E146</f>
        <v>0</v>
      </c>
      <c r="F141" s="39">
        <f t="shared" si="44"/>
        <v>0</v>
      </c>
      <c r="G141" s="39">
        <f t="shared" si="44"/>
        <v>0</v>
      </c>
      <c r="H141" s="39">
        <f t="shared" si="44"/>
        <v>0</v>
      </c>
      <c r="I141" s="39">
        <f t="shared" si="44"/>
        <v>0</v>
      </c>
      <c r="J141" s="53">
        <f t="shared" si="44"/>
        <v>0</v>
      </c>
    </row>
    <row r="142" spans="1:10">
      <c r="A142" s="40">
        <v>5125</v>
      </c>
      <c r="B142" s="37">
        <v>841000</v>
      </c>
      <c r="C142" s="38" t="s">
        <v>148</v>
      </c>
      <c r="D142" s="39">
        <f t="shared" si="33"/>
        <v>0</v>
      </c>
      <c r="E142" s="39">
        <f t="shared" ref="E142:J142" si="45">E143</f>
        <v>0</v>
      </c>
      <c r="F142" s="39">
        <f t="shared" si="45"/>
        <v>0</v>
      </c>
      <c r="G142" s="39">
        <f t="shared" si="45"/>
        <v>0</v>
      </c>
      <c r="H142" s="39">
        <f t="shared" si="45"/>
        <v>0</v>
      </c>
      <c r="I142" s="39">
        <f t="shared" si="45"/>
        <v>0</v>
      </c>
      <c r="J142" s="53">
        <f t="shared" si="45"/>
        <v>0</v>
      </c>
    </row>
    <row r="143" spans="1:10">
      <c r="A143" s="41">
        <v>5126</v>
      </c>
      <c r="B143" s="42">
        <v>841100</v>
      </c>
      <c r="C143" s="43" t="s">
        <v>149</v>
      </c>
      <c r="D143" s="46">
        <f t="shared" si="33"/>
        <v>0</v>
      </c>
      <c r="E143" s="47"/>
      <c r="F143" s="47"/>
      <c r="G143" s="47"/>
      <c r="H143" s="47"/>
      <c r="I143" s="47"/>
      <c r="J143" s="55"/>
    </row>
    <row r="144" spans="1:10">
      <c r="A144" s="40">
        <v>5127</v>
      </c>
      <c r="B144" s="37">
        <v>842000</v>
      </c>
      <c r="C144" s="38" t="s">
        <v>150</v>
      </c>
      <c r="D144" s="39">
        <f t="shared" si="33"/>
        <v>0</v>
      </c>
      <c r="E144" s="39">
        <f t="shared" ref="E144:J144" si="46">E145</f>
        <v>0</v>
      </c>
      <c r="F144" s="39">
        <f t="shared" si="46"/>
        <v>0</v>
      </c>
      <c r="G144" s="39">
        <f t="shared" si="46"/>
        <v>0</v>
      </c>
      <c r="H144" s="39">
        <f t="shared" si="46"/>
        <v>0</v>
      </c>
      <c r="I144" s="39">
        <f t="shared" si="46"/>
        <v>0</v>
      </c>
      <c r="J144" s="53">
        <f t="shared" si="46"/>
        <v>0</v>
      </c>
    </row>
    <row r="145" spans="1:10">
      <c r="A145" s="41">
        <v>5128</v>
      </c>
      <c r="B145" s="42">
        <v>842100</v>
      </c>
      <c r="C145" s="43" t="s">
        <v>151</v>
      </c>
      <c r="D145" s="46">
        <f t="shared" si="33"/>
        <v>0</v>
      </c>
      <c r="E145" s="47"/>
      <c r="F145" s="47"/>
      <c r="G145" s="47"/>
      <c r="H145" s="47"/>
      <c r="I145" s="47"/>
      <c r="J145" s="55"/>
    </row>
    <row r="146" spans="1:10">
      <c r="A146" s="40">
        <v>5129</v>
      </c>
      <c r="B146" s="37">
        <v>843000</v>
      </c>
      <c r="C146" s="38" t="s">
        <v>152</v>
      </c>
      <c r="D146" s="39">
        <f t="shared" si="33"/>
        <v>0</v>
      </c>
      <c r="E146" s="39">
        <f t="shared" ref="E146:J146" si="47">E147</f>
        <v>0</v>
      </c>
      <c r="F146" s="39">
        <f t="shared" si="47"/>
        <v>0</v>
      </c>
      <c r="G146" s="39">
        <f t="shared" si="47"/>
        <v>0</v>
      </c>
      <c r="H146" s="39">
        <f t="shared" si="47"/>
        <v>0</v>
      </c>
      <c r="I146" s="39">
        <f t="shared" si="47"/>
        <v>0</v>
      </c>
      <c r="J146" s="53">
        <f t="shared" si="47"/>
        <v>0</v>
      </c>
    </row>
    <row r="147" spans="1:10">
      <c r="A147" s="41">
        <v>5130</v>
      </c>
      <c r="B147" s="42">
        <v>843100</v>
      </c>
      <c r="C147" s="43" t="s">
        <v>153</v>
      </c>
      <c r="D147" s="46">
        <f t="shared" si="33"/>
        <v>0</v>
      </c>
      <c r="E147" s="47"/>
      <c r="F147" s="47"/>
      <c r="G147" s="47"/>
      <c r="H147" s="47"/>
      <c r="I147" s="47"/>
      <c r="J147" s="55"/>
    </row>
    <row r="148" ht="26.4" spans="1:10">
      <c r="A148" s="40">
        <v>5131</v>
      </c>
      <c r="B148" s="37">
        <v>900000</v>
      </c>
      <c r="C148" s="38" t="s">
        <v>154</v>
      </c>
      <c r="D148" s="39">
        <f t="shared" ref="D148:J148" si="48">D149+D172</f>
        <v>0</v>
      </c>
      <c r="E148" s="39">
        <f t="shared" si="48"/>
        <v>0</v>
      </c>
      <c r="F148" s="39">
        <f t="shared" si="48"/>
        <v>0</v>
      </c>
      <c r="G148" s="39">
        <f t="shared" si="48"/>
        <v>0</v>
      </c>
      <c r="H148" s="39">
        <f t="shared" si="48"/>
        <v>0</v>
      </c>
      <c r="I148" s="39">
        <f t="shared" si="48"/>
        <v>0</v>
      </c>
      <c r="J148" s="53">
        <f t="shared" si="48"/>
        <v>0</v>
      </c>
    </row>
    <row r="149" spans="1:10">
      <c r="A149" s="40">
        <v>5132</v>
      </c>
      <c r="B149" s="37">
        <v>910000</v>
      </c>
      <c r="C149" s="38" t="s">
        <v>155</v>
      </c>
      <c r="D149" s="39">
        <f t="shared" ref="D149:J149" si="49">D150+D164</f>
        <v>0</v>
      </c>
      <c r="E149" s="39">
        <f t="shared" si="49"/>
        <v>0</v>
      </c>
      <c r="F149" s="39">
        <f t="shared" si="49"/>
        <v>0</v>
      </c>
      <c r="G149" s="39">
        <f t="shared" si="49"/>
        <v>0</v>
      </c>
      <c r="H149" s="39">
        <f t="shared" si="49"/>
        <v>0</v>
      </c>
      <c r="I149" s="39">
        <f t="shared" si="49"/>
        <v>0</v>
      </c>
      <c r="J149" s="53">
        <f t="shared" si="49"/>
        <v>0</v>
      </c>
    </row>
    <row r="150" spans="1:10">
      <c r="A150" s="40">
        <v>5133</v>
      </c>
      <c r="B150" s="37">
        <v>911000</v>
      </c>
      <c r="C150" s="38" t="s">
        <v>156</v>
      </c>
      <c r="D150" s="39">
        <f t="shared" ref="D150:J150" si="50">SUM(D151:D159)</f>
        <v>0</v>
      </c>
      <c r="E150" s="39">
        <f t="shared" si="50"/>
        <v>0</v>
      </c>
      <c r="F150" s="39">
        <f t="shared" si="50"/>
        <v>0</v>
      </c>
      <c r="G150" s="39">
        <f t="shared" si="50"/>
        <v>0</v>
      </c>
      <c r="H150" s="39">
        <f t="shared" si="50"/>
        <v>0</v>
      </c>
      <c r="I150" s="39">
        <f t="shared" si="50"/>
        <v>0</v>
      </c>
      <c r="J150" s="53">
        <f t="shared" si="50"/>
        <v>0</v>
      </c>
    </row>
    <row r="151" spans="1:10">
      <c r="A151" s="41">
        <v>5134</v>
      </c>
      <c r="B151" s="42">
        <v>911100</v>
      </c>
      <c r="C151" s="43" t="s">
        <v>157</v>
      </c>
      <c r="D151" s="46">
        <f t="shared" ref="D151:D191" si="51">SUM(E151:J151)</f>
        <v>0</v>
      </c>
      <c r="E151" s="47"/>
      <c r="F151" s="47"/>
      <c r="G151" s="47"/>
      <c r="H151" s="47"/>
      <c r="I151" s="47"/>
      <c r="J151" s="55"/>
    </row>
    <row r="152" spans="1:10">
      <c r="A152" s="41">
        <v>5135</v>
      </c>
      <c r="B152" s="42">
        <v>911200</v>
      </c>
      <c r="C152" s="43" t="s">
        <v>158</v>
      </c>
      <c r="D152" s="46">
        <f t="shared" si="51"/>
        <v>0</v>
      </c>
      <c r="E152" s="47"/>
      <c r="F152" s="47"/>
      <c r="G152" s="47"/>
      <c r="H152" s="47"/>
      <c r="I152" s="47"/>
      <c r="J152" s="55"/>
    </row>
    <row r="153" spans="1:10">
      <c r="A153" s="41">
        <v>5136</v>
      </c>
      <c r="B153" s="42">
        <v>911300</v>
      </c>
      <c r="C153" s="43" t="s">
        <v>159</v>
      </c>
      <c r="D153" s="46">
        <f t="shared" si="51"/>
        <v>0</v>
      </c>
      <c r="E153" s="47"/>
      <c r="F153" s="47"/>
      <c r="G153" s="47"/>
      <c r="H153" s="47"/>
      <c r="I153" s="47"/>
      <c r="J153" s="55"/>
    </row>
    <row r="154" spans="1:10">
      <c r="A154" s="41">
        <v>5137</v>
      </c>
      <c r="B154" s="42">
        <v>911400</v>
      </c>
      <c r="C154" s="43" t="s">
        <v>160</v>
      </c>
      <c r="D154" s="46">
        <f t="shared" si="51"/>
        <v>0</v>
      </c>
      <c r="E154" s="47"/>
      <c r="F154" s="47"/>
      <c r="G154" s="47"/>
      <c r="H154" s="47"/>
      <c r="I154" s="47"/>
      <c r="J154" s="55"/>
    </row>
    <row r="155" spans="1:10">
      <c r="A155" s="41">
        <v>5138</v>
      </c>
      <c r="B155" s="42">
        <v>911500</v>
      </c>
      <c r="C155" s="43" t="s">
        <v>161</v>
      </c>
      <c r="D155" s="46">
        <f t="shared" si="51"/>
        <v>0</v>
      </c>
      <c r="E155" s="47"/>
      <c r="F155" s="47"/>
      <c r="G155" s="47"/>
      <c r="H155" s="47"/>
      <c r="I155" s="47"/>
      <c r="J155" s="55"/>
    </row>
    <row r="156" spans="1:10">
      <c r="A156" s="41">
        <v>5139</v>
      </c>
      <c r="B156" s="42">
        <v>911600</v>
      </c>
      <c r="C156" s="43" t="s">
        <v>162</v>
      </c>
      <c r="D156" s="46">
        <f t="shared" si="51"/>
        <v>0</v>
      </c>
      <c r="E156" s="47"/>
      <c r="F156" s="47"/>
      <c r="G156" s="47"/>
      <c r="H156" s="47"/>
      <c r="I156" s="47"/>
      <c r="J156" s="55"/>
    </row>
    <row r="157" spans="1:10">
      <c r="A157" s="41">
        <v>5140</v>
      </c>
      <c r="B157" s="42">
        <v>911700</v>
      </c>
      <c r="C157" s="43" t="s">
        <v>163</v>
      </c>
      <c r="D157" s="46">
        <f t="shared" si="51"/>
        <v>0</v>
      </c>
      <c r="E157" s="47"/>
      <c r="F157" s="47"/>
      <c r="G157" s="47"/>
      <c r="H157" s="47"/>
      <c r="I157" s="47"/>
      <c r="J157" s="55"/>
    </row>
    <row r="158" spans="1:10">
      <c r="A158" s="41">
        <v>5141</v>
      </c>
      <c r="B158" s="42">
        <v>911800</v>
      </c>
      <c r="C158" s="43" t="s">
        <v>164</v>
      </c>
      <c r="D158" s="46">
        <f t="shared" si="51"/>
        <v>0</v>
      </c>
      <c r="E158" s="47"/>
      <c r="F158" s="47"/>
      <c r="G158" s="47"/>
      <c r="H158" s="47"/>
      <c r="I158" s="47"/>
      <c r="J158" s="55"/>
    </row>
    <row r="159" ht="13.95" spans="1:10">
      <c r="A159" s="41">
        <v>5142</v>
      </c>
      <c r="B159" s="42">
        <v>911900</v>
      </c>
      <c r="C159" s="43" t="s">
        <v>165</v>
      </c>
      <c r="D159" s="46">
        <f t="shared" si="51"/>
        <v>0</v>
      </c>
      <c r="E159" s="47"/>
      <c r="F159" s="47"/>
      <c r="G159" s="47"/>
      <c r="H159" s="47"/>
      <c r="I159" s="47"/>
      <c r="J159" s="55"/>
    </row>
    <row r="160" spans="1:10">
      <c r="A160" s="27" t="s">
        <v>12</v>
      </c>
      <c r="B160" s="28" t="s">
        <v>13</v>
      </c>
      <c r="C160" s="28" t="s">
        <v>14</v>
      </c>
      <c r="D160" s="28" t="s">
        <v>15</v>
      </c>
      <c r="E160" s="28"/>
      <c r="F160" s="28"/>
      <c r="G160" s="28"/>
      <c r="H160" s="28"/>
      <c r="I160" s="28"/>
      <c r="J160" s="50"/>
    </row>
    <row r="161" spans="1:10">
      <c r="A161" s="29"/>
      <c r="B161" s="30"/>
      <c r="C161" s="31"/>
      <c r="D161" s="32" t="s">
        <v>16</v>
      </c>
      <c r="E161" s="30" t="s">
        <v>17</v>
      </c>
      <c r="F161" s="30"/>
      <c r="G161" s="30"/>
      <c r="H161" s="30"/>
      <c r="I161" s="30" t="s">
        <v>18</v>
      </c>
      <c r="J161" s="51" t="s">
        <v>19</v>
      </c>
    </row>
    <row r="162" ht="26.4" spans="1:10">
      <c r="A162" s="29"/>
      <c r="B162" s="30"/>
      <c r="C162" s="31"/>
      <c r="D162" s="32"/>
      <c r="E162" s="30" t="s">
        <v>20</v>
      </c>
      <c r="F162" s="30" t="s">
        <v>21</v>
      </c>
      <c r="G162" s="30" t="s">
        <v>22</v>
      </c>
      <c r="H162" s="30" t="s">
        <v>23</v>
      </c>
      <c r="I162" s="30"/>
      <c r="J162" s="51"/>
    </row>
    <row r="163" spans="1:10">
      <c r="A163" s="33">
        <v>1</v>
      </c>
      <c r="B163" s="34">
        <v>2</v>
      </c>
      <c r="C163" s="34">
        <v>3</v>
      </c>
      <c r="D163" s="35">
        <v>4</v>
      </c>
      <c r="E163" s="35">
        <v>5</v>
      </c>
      <c r="F163" s="35">
        <v>6</v>
      </c>
      <c r="G163" s="35">
        <v>7</v>
      </c>
      <c r="H163" s="35">
        <v>8</v>
      </c>
      <c r="I163" s="35">
        <v>9</v>
      </c>
      <c r="J163" s="52">
        <v>10</v>
      </c>
    </row>
    <row r="164" spans="1:10">
      <c r="A164" s="40">
        <v>5143</v>
      </c>
      <c r="B164" s="37">
        <v>912000</v>
      </c>
      <c r="C164" s="38" t="s">
        <v>166</v>
      </c>
      <c r="D164" s="39">
        <f t="shared" si="51"/>
        <v>0</v>
      </c>
      <c r="E164" s="39">
        <f t="shared" ref="E164:J164" si="52">SUM(E165:E171)</f>
        <v>0</v>
      </c>
      <c r="F164" s="39">
        <f t="shared" si="52"/>
        <v>0</v>
      </c>
      <c r="G164" s="39">
        <f t="shared" si="52"/>
        <v>0</v>
      </c>
      <c r="H164" s="39">
        <f t="shared" si="52"/>
        <v>0</v>
      </c>
      <c r="I164" s="39">
        <f t="shared" si="52"/>
        <v>0</v>
      </c>
      <c r="J164" s="53">
        <f t="shared" si="52"/>
        <v>0</v>
      </c>
    </row>
    <row r="165" ht="26.4" spans="1:10">
      <c r="A165" s="41">
        <v>5144</v>
      </c>
      <c r="B165" s="42">
        <v>912100</v>
      </c>
      <c r="C165" s="43" t="s">
        <v>167</v>
      </c>
      <c r="D165" s="46">
        <f t="shared" si="51"/>
        <v>0</v>
      </c>
      <c r="E165" s="47"/>
      <c r="F165" s="47"/>
      <c r="G165" s="47"/>
      <c r="H165" s="47"/>
      <c r="I165" s="47"/>
      <c r="J165" s="55"/>
    </row>
    <row r="166" spans="1:10">
      <c r="A166" s="41">
        <v>5145</v>
      </c>
      <c r="B166" s="42">
        <v>912200</v>
      </c>
      <c r="C166" s="43" t="s">
        <v>168</v>
      </c>
      <c r="D166" s="46">
        <f t="shared" si="51"/>
        <v>0</v>
      </c>
      <c r="E166" s="47"/>
      <c r="F166" s="47"/>
      <c r="G166" s="47"/>
      <c r="H166" s="47"/>
      <c r="I166" s="47"/>
      <c r="J166" s="55"/>
    </row>
    <row r="167" spans="1:10">
      <c r="A167" s="41">
        <v>5146</v>
      </c>
      <c r="B167" s="42">
        <v>912300</v>
      </c>
      <c r="C167" s="43" t="s">
        <v>169</v>
      </c>
      <c r="D167" s="46">
        <f t="shared" si="51"/>
        <v>0</v>
      </c>
      <c r="E167" s="47"/>
      <c r="F167" s="47"/>
      <c r="G167" s="47"/>
      <c r="H167" s="47"/>
      <c r="I167" s="47"/>
      <c r="J167" s="55"/>
    </row>
    <row r="168" spans="1:10">
      <c r="A168" s="41">
        <v>5147</v>
      </c>
      <c r="B168" s="42">
        <v>912400</v>
      </c>
      <c r="C168" s="43" t="s">
        <v>170</v>
      </c>
      <c r="D168" s="46">
        <f t="shared" si="51"/>
        <v>0</v>
      </c>
      <c r="E168" s="47"/>
      <c r="F168" s="47"/>
      <c r="G168" s="47"/>
      <c r="H168" s="47"/>
      <c r="I168" s="47"/>
      <c r="J168" s="55"/>
    </row>
    <row r="169" spans="1:10">
      <c r="A169" s="41">
        <v>5148</v>
      </c>
      <c r="B169" s="42">
        <v>912500</v>
      </c>
      <c r="C169" s="43" t="s">
        <v>171</v>
      </c>
      <c r="D169" s="46">
        <f t="shared" si="51"/>
        <v>0</v>
      </c>
      <c r="E169" s="47"/>
      <c r="F169" s="47"/>
      <c r="G169" s="47"/>
      <c r="H169" s="47"/>
      <c r="I169" s="47"/>
      <c r="J169" s="55"/>
    </row>
    <row r="170" spans="1:10">
      <c r="A170" s="41">
        <v>5149</v>
      </c>
      <c r="B170" s="42">
        <v>912600</v>
      </c>
      <c r="C170" s="43" t="s">
        <v>172</v>
      </c>
      <c r="D170" s="46">
        <f t="shared" si="51"/>
        <v>0</v>
      </c>
      <c r="E170" s="47"/>
      <c r="F170" s="47"/>
      <c r="G170" s="47"/>
      <c r="H170" s="47"/>
      <c r="I170" s="47"/>
      <c r="J170" s="55"/>
    </row>
    <row r="171" spans="1:10">
      <c r="A171" s="41">
        <v>5150</v>
      </c>
      <c r="B171" s="42">
        <v>912900</v>
      </c>
      <c r="C171" s="43" t="s">
        <v>173</v>
      </c>
      <c r="D171" s="46">
        <f t="shared" si="51"/>
        <v>0</v>
      </c>
      <c r="E171" s="47"/>
      <c r="F171" s="47"/>
      <c r="G171" s="47"/>
      <c r="H171" s="47"/>
      <c r="I171" s="47"/>
      <c r="J171" s="55"/>
    </row>
    <row r="172" spans="1:10">
      <c r="A172" s="40">
        <v>5151</v>
      </c>
      <c r="B172" s="37">
        <v>920000</v>
      </c>
      <c r="C172" s="38" t="s">
        <v>174</v>
      </c>
      <c r="D172" s="39">
        <f t="shared" si="51"/>
        <v>0</v>
      </c>
      <c r="E172" s="39">
        <f t="shared" ref="E172:J172" si="53">E173+E183</f>
        <v>0</v>
      </c>
      <c r="F172" s="39">
        <f t="shared" si="53"/>
        <v>0</v>
      </c>
      <c r="G172" s="39">
        <f t="shared" si="53"/>
        <v>0</v>
      </c>
      <c r="H172" s="39">
        <f t="shared" si="53"/>
        <v>0</v>
      </c>
      <c r="I172" s="39">
        <f t="shared" si="53"/>
        <v>0</v>
      </c>
      <c r="J172" s="53">
        <f t="shared" si="53"/>
        <v>0</v>
      </c>
    </row>
    <row r="173" ht="26.4" spans="1:10">
      <c r="A173" s="40">
        <v>5152</v>
      </c>
      <c r="B173" s="37">
        <v>921000</v>
      </c>
      <c r="C173" s="38" t="s">
        <v>175</v>
      </c>
      <c r="D173" s="39">
        <f t="shared" si="51"/>
        <v>0</v>
      </c>
      <c r="E173" s="39">
        <f t="shared" ref="E173:J173" si="54">SUM(E174:E182)</f>
        <v>0</v>
      </c>
      <c r="F173" s="39">
        <f t="shared" si="54"/>
        <v>0</v>
      </c>
      <c r="G173" s="39">
        <f t="shared" si="54"/>
        <v>0</v>
      </c>
      <c r="H173" s="39">
        <f t="shared" si="54"/>
        <v>0</v>
      </c>
      <c r="I173" s="39">
        <f t="shared" si="54"/>
        <v>0</v>
      </c>
      <c r="J173" s="53">
        <f t="shared" si="54"/>
        <v>0</v>
      </c>
    </row>
    <row r="174" spans="1:10">
      <c r="A174" s="41">
        <v>5153</v>
      </c>
      <c r="B174" s="42">
        <v>921100</v>
      </c>
      <c r="C174" s="43" t="s">
        <v>176</v>
      </c>
      <c r="D174" s="46">
        <f t="shared" si="51"/>
        <v>0</v>
      </c>
      <c r="E174" s="47"/>
      <c r="F174" s="47"/>
      <c r="G174" s="47"/>
      <c r="H174" s="47"/>
      <c r="I174" s="47"/>
      <c r="J174" s="55"/>
    </row>
    <row r="175" spans="1:10">
      <c r="A175" s="41">
        <v>5154</v>
      </c>
      <c r="B175" s="42">
        <v>921200</v>
      </c>
      <c r="C175" s="43" t="s">
        <v>177</v>
      </c>
      <c r="D175" s="46">
        <f t="shared" si="51"/>
        <v>0</v>
      </c>
      <c r="E175" s="47"/>
      <c r="F175" s="47"/>
      <c r="G175" s="47"/>
      <c r="H175" s="47"/>
      <c r="I175" s="47"/>
      <c r="J175" s="55"/>
    </row>
    <row r="176" spans="1:10">
      <c r="A176" s="41">
        <v>5155</v>
      </c>
      <c r="B176" s="42">
        <v>921300</v>
      </c>
      <c r="C176" s="43" t="s">
        <v>178</v>
      </c>
      <c r="D176" s="46">
        <f t="shared" si="51"/>
        <v>0</v>
      </c>
      <c r="E176" s="47"/>
      <c r="F176" s="47"/>
      <c r="G176" s="47"/>
      <c r="H176" s="47"/>
      <c r="I176" s="47"/>
      <c r="J176" s="55"/>
    </row>
    <row r="177" spans="1:10">
      <c r="A177" s="41">
        <v>5156</v>
      </c>
      <c r="B177" s="42">
        <v>921400</v>
      </c>
      <c r="C177" s="43" t="s">
        <v>179</v>
      </c>
      <c r="D177" s="46">
        <f t="shared" si="51"/>
        <v>0</v>
      </c>
      <c r="E177" s="47"/>
      <c r="F177" s="47"/>
      <c r="G177" s="47"/>
      <c r="H177" s="47"/>
      <c r="I177" s="47"/>
      <c r="J177" s="55"/>
    </row>
    <row r="178" spans="1:10">
      <c r="A178" s="41">
        <v>5157</v>
      </c>
      <c r="B178" s="42">
        <v>921500</v>
      </c>
      <c r="C178" s="43" t="s">
        <v>180</v>
      </c>
      <c r="D178" s="46">
        <f t="shared" si="51"/>
        <v>0</v>
      </c>
      <c r="E178" s="47"/>
      <c r="F178" s="47"/>
      <c r="G178" s="47"/>
      <c r="H178" s="47"/>
      <c r="I178" s="47"/>
      <c r="J178" s="55"/>
    </row>
    <row r="179" spans="1:10">
      <c r="A179" s="41">
        <v>5158</v>
      </c>
      <c r="B179" s="42">
        <v>921600</v>
      </c>
      <c r="C179" s="43" t="s">
        <v>181</v>
      </c>
      <c r="D179" s="46">
        <f t="shared" si="51"/>
        <v>0</v>
      </c>
      <c r="E179" s="47"/>
      <c r="F179" s="47"/>
      <c r="G179" s="47"/>
      <c r="H179" s="47"/>
      <c r="I179" s="47"/>
      <c r="J179" s="55"/>
    </row>
    <row r="180" spans="1:10">
      <c r="A180" s="41">
        <v>5159</v>
      </c>
      <c r="B180" s="42">
        <v>921700</v>
      </c>
      <c r="C180" s="43" t="s">
        <v>182</v>
      </c>
      <c r="D180" s="46">
        <f t="shared" si="51"/>
        <v>0</v>
      </c>
      <c r="E180" s="47"/>
      <c r="F180" s="47"/>
      <c r="G180" s="47"/>
      <c r="H180" s="47"/>
      <c r="I180" s="47"/>
      <c r="J180" s="55"/>
    </row>
    <row r="181" spans="1:10">
      <c r="A181" s="41">
        <v>5160</v>
      </c>
      <c r="B181" s="42">
        <v>921800</v>
      </c>
      <c r="C181" s="43" t="s">
        <v>183</v>
      </c>
      <c r="D181" s="46">
        <f t="shared" si="51"/>
        <v>0</v>
      </c>
      <c r="E181" s="47"/>
      <c r="F181" s="47"/>
      <c r="G181" s="47"/>
      <c r="H181" s="47"/>
      <c r="I181" s="47"/>
      <c r="J181" s="55"/>
    </row>
    <row r="182" spans="1:10">
      <c r="A182" s="41">
        <v>5161</v>
      </c>
      <c r="B182" s="42">
        <v>921900</v>
      </c>
      <c r="C182" s="43" t="s">
        <v>184</v>
      </c>
      <c r="D182" s="46">
        <f t="shared" si="51"/>
        <v>0</v>
      </c>
      <c r="E182" s="47"/>
      <c r="F182" s="47"/>
      <c r="G182" s="47"/>
      <c r="H182" s="47"/>
      <c r="I182" s="47"/>
      <c r="J182" s="55"/>
    </row>
    <row r="183" ht="26.4" spans="1:10">
      <c r="A183" s="40">
        <v>5162</v>
      </c>
      <c r="B183" s="37">
        <v>922000</v>
      </c>
      <c r="C183" s="38" t="s">
        <v>185</v>
      </c>
      <c r="D183" s="39">
        <f t="shared" si="51"/>
        <v>0</v>
      </c>
      <c r="E183" s="39">
        <f t="shared" ref="E183:J183" si="55">SUM(E184:E191)</f>
        <v>0</v>
      </c>
      <c r="F183" s="39">
        <f t="shared" si="55"/>
        <v>0</v>
      </c>
      <c r="G183" s="39">
        <f t="shared" si="55"/>
        <v>0</v>
      </c>
      <c r="H183" s="39">
        <f t="shared" si="55"/>
        <v>0</v>
      </c>
      <c r="I183" s="39">
        <f t="shared" si="55"/>
        <v>0</v>
      </c>
      <c r="J183" s="53">
        <f t="shared" si="55"/>
        <v>0</v>
      </c>
    </row>
    <row r="184" spans="1:10">
      <c r="A184" s="41">
        <v>5163</v>
      </c>
      <c r="B184" s="42">
        <v>922100</v>
      </c>
      <c r="C184" s="43" t="s">
        <v>186</v>
      </c>
      <c r="D184" s="46">
        <f t="shared" si="51"/>
        <v>0</v>
      </c>
      <c r="E184" s="47"/>
      <c r="F184" s="47"/>
      <c r="G184" s="47"/>
      <c r="H184" s="47"/>
      <c r="I184" s="47"/>
      <c r="J184" s="55"/>
    </row>
    <row r="185" spans="1:10">
      <c r="A185" s="41">
        <v>5164</v>
      </c>
      <c r="B185" s="42">
        <v>922200</v>
      </c>
      <c r="C185" s="43" t="s">
        <v>187</v>
      </c>
      <c r="D185" s="46">
        <f t="shared" si="51"/>
        <v>0</v>
      </c>
      <c r="E185" s="47"/>
      <c r="F185" s="47"/>
      <c r="G185" s="47"/>
      <c r="H185" s="47"/>
      <c r="I185" s="47"/>
      <c r="J185" s="55"/>
    </row>
    <row r="186" spans="1:10">
      <c r="A186" s="41">
        <v>5165</v>
      </c>
      <c r="B186" s="42">
        <v>922300</v>
      </c>
      <c r="C186" s="43" t="s">
        <v>188</v>
      </c>
      <c r="D186" s="46">
        <f t="shared" si="51"/>
        <v>0</v>
      </c>
      <c r="E186" s="47"/>
      <c r="F186" s="47"/>
      <c r="G186" s="47"/>
      <c r="H186" s="47"/>
      <c r="I186" s="47"/>
      <c r="J186" s="55"/>
    </row>
    <row r="187" spans="1:10">
      <c r="A187" s="41">
        <v>5166</v>
      </c>
      <c r="B187" s="42">
        <v>922400</v>
      </c>
      <c r="C187" s="43" t="s">
        <v>189</v>
      </c>
      <c r="D187" s="46">
        <f t="shared" si="51"/>
        <v>0</v>
      </c>
      <c r="E187" s="47"/>
      <c r="F187" s="47"/>
      <c r="G187" s="47"/>
      <c r="H187" s="47"/>
      <c r="I187" s="47"/>
      <c r="J187" s="55"/>
    </row>
    <row r="188" spans="1:10">
      <c r="A188" s="41">
        <v>5167</v>
      </c>
      <c r="B188" s="42">
        <v>922500</v>
      </c>
      <c r="C188" s="43" t="s">
        <v>190</v>
      </c>
      <c r="D188" s="46">
        <f t="shared" si="51"/>
        <v>0</v>
      </c>
      <c r="E188" s="47"/>
      <c r="F188" s="47"/>
      <c r="G188" s="47"/>
      <c r="H188" s="47"/>
      <c r="I188" s="47"/>
      <c r="J188" s="55"/>
    </row>
    <row r="189" spans="1:10">
      <c r="A189" s="41">
        <v>5168</v>
      </c>
      <c r="B189" s="42">
        <v>922600</v>
      </c>
      <c r="C189" s="43" t="s">
        <v>191</v>
      </c>
      <c r="D189" s="46">
        <f t="shared" si="51"/>
        <v>0</v>
      </c>
      <c r="E189" s="47"/>
      <c r="F189" s="47"/>
      <c r="G189" s="47"/>
      <c r="H189" s="47"/>
      <c r="I189" s="47"/>
      <c r="J189" s="55"/>
    </row>
    <row r="190" spans="1:10">
      <c r="A190" s="41">
        <v>5169</v>
      </c>
      <c r="B190" s="42">
        <v>922700</v>
      </c>
      <c r="C190" s="43" t="s">
        <v>192</v>
      </c>
      <c r="D190" s="46">
        <f t="shared" si="51"/>
        <v>0</v>
      </c>
      <c r="E190" s="47"/>
      <c r="F190" s="47"/>
      <c r="G190" s="47"/>
      <c r="H190" s="47"/>
      <c r="I190" s="47"/>
      <c r="J190" s="55"/>
    </row>
    <row r="191" spans="1:10">
      <c r="A191" s="41">
        <v>5170</v>
      </c>
      <c r="B191" s="42">
        <v>922800</v>
      </c>
      <c r="C191" s="43" t="s">
        <v>193</v>
      </c>
      <c r="D191" s="46">
        <f t="shared" si="51"/>
        <v>0</v>
      </c>
      <c r="E191" s="47"/>
      <c r="F191" s="47"/>
      <c r="G191" s="47"/>
      <c r="H191" s="47"/>
      <c r="I191" s="47"/>
      <c r="J191" s="55"/>
    </row>
    <row r="192" ht="13.95" spans="1:10">
      <c r="A192" s="80">
        <v>5171</v>
      </c>
      <c r="B192" s="81"/>
      <c r="C192" s="82" t="s">
        <v>194</v>
      </c>
      <c r="D192" s="83">
        <f>F192+E192+G192+H192+I192+J192</f>
        <v>347997000</v>
      </c>
      <c r="E192" s="83">
        <f t="shared" ref="E192:J192" si="56">E10+E148</f>
        <v>0</v>
      </c>
      <c r="F192" s="83">
        <f t="shared" si="56"/>
        <v>30000</v>
      </c>
      <c r="G192" s="83">
        <f t="shared" si="56"/>
        <v>7300000</v>
      </c>
      <c r="H192" s="83">
        <f t="shared" si="56"/>
        <v>337257000</v>
      </c>
      <c r="I192" s="83">
        <f t="shared" si="56"/>
        <v>0</v>
      </c>
      <c r="J192" s="84">
        <f t="shared" si="56"/>
        <v>3410000</v>
      </c>
    </row>
    <row r="193" spans="1:3">
      <c r="A193" s="85"/>
      <c r="B193" s="26"/>
      <c r="C193" s="26"/>
    </row>
    <row r="194" spans="1:3">
      <c r="A194" s="85"/>
      <c r="B194" s="26"/>
      <c r="C194" s="26"/>
    </row>
    <row r="195" spans="1:3">
      <c r="A195" s="86" t="s">
        <v>195</v>
      </c>
      <c r="B195" s="26"/>
      <c r="C195" s="26"/>
    </row>
    <row r="196" ht="13.95" spans="1:3">
      <c r="A196" s="85"/>
      <c r="B196" s="26"/>
      <c r="C196" s="26"/>
    </row>
    <row r="197" ht="12.75" customHeight="1" spans="1:10">
      <c r="A197" s="87" t="s">
        <v>12</v>
      </c>
      <c r="B197" s="88" t="s">
        <v>13</v>
      </c>
      <c r="C197" s="88" t="s">
        <v>14</v>
      </c>
      <c r="D197" s="89" t="s">
        <v>196</v>
      </c>
      <c r="E197" s="90"/>
      <c r="F197" s="90"/>
      <c r="G197" s="90"/>
      <c r="H197" s="90"/>
      <c r="I197" s="90"/>
      <c r="J197" s="113"/>
    </row>
    <row r="198" ht="12.75" customHeight="1" spans="1:10">
      <c r="A198" s="91"/>
      <c r="B198" s="92"/>
      <c r="C198" s="92"/>
      <c r="D198" s="93" t="s">
        <v>197</v>
      </c>
      <c r="E198" s="94" t="s">
        <v>198</v>
      </c>
      <c r="F198" s="95"/>
      <c r="G198" s="95"/>
      <c r="H198" s="96"/>
      <c r="I198" s="93" t="s">
        <v>18</v>
      </c>
      <c r="J198" s="114" t="s">
        <v>19</v>
      </c>
    </row>
    <row r="199" ht="26.25" customHeight="1" spans="1:10">
      <c r="A199" s="97"/>
      <c r="B199" s="98"/>
      <c r="C199" s="98"/>
      <c r="D199" s="98"/>
      <c r="E199" s="99" t="s">
        <v>199</v>
      </c>
      <c r="F199" s="99" t="s">
        <v>21</v>
      </c>
      <c r="G199" s="99" t="s">
        <v>22</v>
      </c>
      <c r="H199" s="99" t="s">
        <v>23</v>
      </c>
      <c r="I199" s="98"/>
      <c r="J199" s="115"/>
    </row>
    <row r="200" ht="15.75" customHeight="1" spans="1:10">
      <c r="A200" s="100">
        <v>1</v>
      </c>
      <c r="B200" s="99">
        <v>2</v>
      </c>
      <c r="C200" s="99">
        <v>3</v>
      </c>
      <c r="D200" s="101">
        <v>4</v>
      </c>
      <c r="E200" s="101">
        <v>5</v>
      </c>
      <c r="F200" s="101">
        <v>6</v>
      </c>
      <c r="G200" s="101">
        <v>7</v>
      </c>
      <c r="H200" s="101">
        <v>8</v>
      </c>
      <c r="I200" s="101">
        <v>9</v>
      </c>
      <c r="J200" s="116">
        <v>10</v>
      </c>
    </row>
    <row r="201" ht="26.4" spans="1:10">
      <c r="A201" s="40">
        <v>5172</v>
      </c>
      <c r="B201" s="37"/>
      <c r="C201" s="38" t="s">
        <v>200</v>
      </c>
      <c r="D201" s="39">
        <f t="shared" ref="D201:D271" si="57">SUM(E201:J201)</f>
        <v>347997000</v>
      </c>
      <c r="E201" s="39">
        <f t="shared" ref="E201:J201" si="58">E202+E386</f>
        <v>0</v>
      </c>
      <c r="F201" s="39">
        <f t="shared" si="58"/>
        <v>30000</v>
      </c>
      <c r="G201" s="39">
        <f t="shared" si="58"/>
        <v>7300000</v>
      </c>
      <c r="H201" s="39">
        <f t="shared" si="58"/>
        <v>337257000</v>
      </c>
      <c r="I201" s="39">
        <f t="shared" si="58"/>
        <v>0</v>
      </c>
      <c r="J201" s="53">
        <f t="shared" si="58"/>
        <v>3410000</v>
      </c>
    </row>
    <row r="202" spans="1:10">
      <c r="A202" s="40">
        <v>5173</v>
      </c>
      <c r="B202" s="37">
        <v>400000</v>
      </c>
      <c r="C202" s="38" t="s">
        <v>201</v>
      </c>
      <c r="D202" s="39">
        <f t="shared" si="57"/>
        <v>347997000</v>
      </c>
      <c r="E202" s="39">
        <f t="shared" ref="E202:J202" si="59">E203+E229+E278+E293+E317+E334+E350+E365</f>
        <v>0</v>
      </c>
      <c r="F202" s="39">
        <f t="shared" si="59"/>
        <v>30000</v>
      </c>
      <c r="G202" s="39">
        <f t="shared" si="59"/>
        <v>7300000</v>
      </c>
      <c r="H202" s="39">
        <f t="shared" si="59"/>
        <v>337257000</v>
      </c>
      <c r="I202" s="39">
        <f t="shared" si="59"/>
        <v>0</v>
      </c>
      <c r="J202" s="53">
        <f t="shared" si="59"/>
        <v>3410000</v>
      </c>
    </row>
    <row r="203" ht="27.75" customHeight="1" spans="1:10">
      <c r="A203" s="40">
        <v>5174</v>
      </c>
      <c r="B203" s="37">
        <v>410000</v>
      </c>
      <c r="C203" s="38" t="s">
        <v>202</v>
      </c>
      <c r="D203" s="39">
        <f t="shared" si="57"/>
        <v>295810000</v>
      </c>
      <c r="E203" s="39">
        <f t="shared" ref="E203:J203" si="60">E204+E206+E214+E216+E221+E223+E225+E227</f>
        <v>0</v>
      </c>
      <c r="F203" s="39">
        <f t="shared" si="60"/>
        <v>30000</v>
      </c>
      <c r="G203" s="39">
        <f t="shared" si="60"/>
        <v>500000</v>
      </c>
      <c r="H203" s="102">
        <f t="shared" si="60"/>
        <v>294030000</v>
      </c>
      <c r="I203" s="39">
        <f t="shared" si="60"/>
        <v>0</v>
      </c>
      <c r="J203" s="53">
        <f t="shared" si="60"/>
        <v>1250000</v>
      </c>
    </row>
    <row r="204" ht="13.5" customHeight="1" spans="1:10">
      <c r="A204" s="40">
        <v>5175</v>
      </c>
      <c r="B204" s="37">
        <v>411000</v>
      </c>
      <c r="C204" s="38" t="s">
        <v>203</v>
      </c>
      <c r="D204" s="39">
        <f t="shared" si="57"/>
        <v>241970850</v>
      </c>
      <c r="E204" s="39">
        <f t="shared" ref="E204:J204" si="61">E205</f>
        <v>0</v>
      </c>
      <c r="F204" s="39">
        <f t="shared" si="61"/>
        <v>25000</v>
      </c>
      <c r="G204" s="39">
        <f t="shared" si="61"/>
        <v>400000</v>
      </c>
      <c r="H204" s="102">
        <f t="shared" si="61"/>
        <v>240667000</v>
      </c>
      <c r="I204" s="39">
        <f t="shared" si="61"/>
        <v>0</v>
      </c>
      <c r="J204" s="53">
        <f t="shared" si="61"/>
        <v>878850</v>
      </c>
    </row>
    <row r="205" s="12" customFormat="1" spans="1:10">
      <c r="A205" s="61">
        <v>5176</v>
      </c>
      <c r="B205" s="62">
        <v>411100</v>
      </c>
      <c r="C205" s="63" t="s">
        <v>204</v>
      </c>
      <c r="D205" s="64">
        <f t="shared" si="57"/>
        <v>241970850</v>
      </c>
      <c r="E205" s="65"/>
      <c r="F205" s="65">
        <v>25000</v>
      </c>
      <c r="G205" s="65">
        <v>400000</v>
      </c>
      <c r="H205" s="65">
        <v>240667000</v>
      </c>
      <c r="I205" s="65"/>
      <c r="J205" s="77">
        <v>878850</v>
      </c>
    </row>
    <row r="206" s="11" customFormat="1" spans="1:10">
      <c r="A206" s="57">
        <v>5177</v>
      </c>
      <c r="B206" s="58">
        <v>412000</v>
      </c>
      <c r="C206" s="59" t="s">
        <v>205</v>
      </c>
      <c r="D206" s="60">
        <f t="shared" si="57"/>
        <v>33381150</v>
      </c>
      <c r="E206" s="60">
        <f t="shared" ref="E206:J206" si="62">SUM(E207:E208)+E213</f>
        <v>0</v>
      </c>
      <c r="F206" s="60">
        <f t="shared" si="62"/>
        <v>5000</v>
      </c>
      <c r="G206" s="60">
        <f t="shared" si="62"/>
        <v>100000</v>
      </c>
      <c r="H206" s="60">
        <f t="shared" si="62"/>
        <v>33155000</v>
      </c>
      <c r="I206" s="60">
        <f t="shared" si="62"/>
        <v>0</v>
      </c>
      <c r="J206" s="60">
        <f t="shared" si="62"/>
        <v>121150</v>
      </c>
    </row>
    <row r="207" s="12" customFormat="1" spans="1:10">
      <c r="A207" s="61">
        <v>5178</v>
      </c>
      <c r="B207" s="62">
        <v>412100</v>
      </c>
      <c r="C207" s="63" t="s">
        <v>206</v>
      </c>
      <c r="D207" s="64">
        <f t="shared" si="57"/>
        <v>31730150</v>
      </c>
      <c r="E207" s="65"/>
      <c r="F207" s="65">
        <v>4000</v>
      </c>
      <c r="G207" s="65">
        <v>80000</v>
      </c>
      <c r="H207" s="65">
        <v>31531000</v>
      </c>
      <c r="I207" s="65"/>
      <c r="J207" s="77">
        <v>115150</v>
      </c>
    </row>
    <row r="208" s="12" customFormat="1" ht="13.95" spans="1:10">
      <c r="A208" s="61">
        <v>5179</v>
      </c>
      <c r="B208" s="62">
        <v>412200</v>
      </c>
      <c r="C208" s="63" t="s">
        <v>207</v>
      </c>
      <c r="D208" s="64">
        <f t="shared" si="57"/>
        <v>1651000</v>
      </c>
      <c r="E208" s="65"/>
      <c r="F208" s="65">
        <v>1000</v>
      </c>
      <c r="G208" s="65">
        <v>20000</v>
      </c>
      <c r="H208" s="65">
        <v>1624000</v>
      </c>
      <c r="I208" s="65"/>
      <c r="J208" s="77">
        <v>6000</v>
      </c>
    </row>
    <row r="209" s="11" customFormat="1" spans="1:10">
      <c r="A209" s="103" t="s">
        <v>12</v>
      </c>
      <c r="B209" s="104" t="s">
        <v>13</v>
      </c>
      <c r="C209" s="104" t="s">
        <v>14</v>
      </c>
      <c r="D209" s="105" t="s">
        <v>196</v>
      </c>
      <c r="E209" s="106"/>
      <c r="F209" s="106"/>
      <c r="G209" s="106"/>
      <c r="H209" s="106"/>
      <c r="I209" s="106"/>
      <c r="J209" s="117"/>
    </row>
    <row r="210" ht="24.95" customHeight="1" spans="1:10">
      <c r="A210" s="91"/>
      <c r="B210" s="92"/>
      <c r="C210" s="92"/>
      <c r="D210" s="93" t="s">
        <v>197</v>
      </c>
      <c r="E210" s="94" t="s">
        <v>198</v>
      </c>
      <c r="F210" s="95"/>
      <c r="G210" s="95"/>
      <c r="H210" s="96"/>
      <c r="I210" s="93" t="s">
        <v>18</v>
      </c>
      <c r="J210" s="114" t="s">
        <v>19</v>
      </c>
    </row>
    <row r="211" ht="13" customHeight="1" spans="1:10">
      <c r="A211" s="97"/>
      <c r="B211" s="98"/>
      <c r="C211" s="98"/>
      <c r="D211" s="98"/>
      <c r="E211" s="99" t="s">
        <v>199</v>
      </c>
      <c r="F211" s="99" t="s">
        <v>21</v>
      </c>
      <c r="G211" s="99" t="s">
        <v>22</v>
      </c>
      <c r="H211" s="99" t="s">
        <v>23</v>
      </c>
      <c r="I211" s="98"/>
      <c r="J211" s="115"/>
    </row>
    <row r="212" spans="1:10">
      <c r="A212" s="100">
        <v>1</v>
      </c>
      <c r="B212" s="99">
        <v>2</v>
      </c>
      <c r="C212" s="99">
        <v>3</v>
      </c>
      <c r="D212" s="101">
        <v>4</v>
      </c>
      <c r="E212" s="101">
        <v>5</v>
      </c>
      <c r="F212" s="101">
        <v>6</v>
      </c>
      <c r="G212" s="101">
        <v>7</v>
      </c>
      <c r="H212" s="101">
        <v>8</v>
      </c>
      <c r="I212" s="101">
        <v>9</v>
      </c>
      <c r="J212" s="116">
        <v>10</v>
      </c>
    </row>
    <row r="213" spans="1:10">
      <c r="A213" s="41">
        <v>5180</v>
      </c>
      <c r="B213" s="42">
        <v>412300</v>
      </c>
      <c r="C213" s="43" t="s">
        <v>208</v>
      </c>
      <c r="D213" s="46">
        <f t="shared" si="57"/>
        <v>0</v>
      </c>
      <c r="E213" s="47"/>
      <c r="F213" s="47"/>
      <c r="G213" s="47"/>
      <c r="H213" s="107"/>
      <c r="I213" s="47"/>
      <c r="J213" s="55"/>
    </row>
    <row r="214" spans="1:10">
      <c r="A214" s="40">
        <v>5181</v>
      </c>
      <c r="B214" s="37">
        <v>413000</v>
      </c>
      <c r="C214" s="38" t="s">
        <v>209</v>
      </c>
      <c r="D214" s="39">
        <f t="shared" si="57"/>
        <v>250000</v>
      </c>
      <c r="E214" s="39">
        <f t="shared" ref="E214:J214" si="63">E215</f>
        <v>0</v>
      </c>
      <c r="F214" s="39">
        <f t="shared" si="63"/>
        <v>0</v>
      </c>
      <c r="G214" s="39">
        <f t="shared" si="63"/>
        <v>0</v>
      </c>
      <c r="H214" s="102">
        <f t="shared" si="63"/>
        <v>0</v>
      </c>
      <c r="I214" s="39">
        <f t="shared" si="63"/>
        <v>0</v>
      </c>
      <c r="J214" s="53">
        <f t="shared" si="63"/>
        <v>250000</v>
      </c>
    </row>
    <row r="215" spans="1:10">
      <c r="A215" s="41">
        <v>5182</v>
      </c>
      <c r="B215" s="42">
        <v>413100</v>
      </c>
      <c r="C215" s="43" t="s">
        <v>210</v>
      </c>
      <c r="D215" s="46"/>
      <c r="E215" s="47"/>
      <c r="F215" s="47"/>
      <c r="G215" s="47"/>
      <c r="H215" s="107"/>
      <c r="I215" s="47"/>
      <c r="J215" s="55">
        <v>250000</v>
      </c>
    </row>
    <row r="216" spans="1:10">
      <c r="A216" s="40">
        <v>5183</v>
      </c>
      <c r="B216" s="37">
        <v>414000</v>
      </c>
      <c r="C216" s="38" t="s">
        <v>211</v>
      </c>
      <c r="D216" s="39">
        <f t="shared" si="57"/>
        <v>4900000</v>
      </c>
      <c r="E216" s="39">
        <f t="shared" ref="E216:J216" si="64">SUM(E217:E220)</f>
        <v>0</v>
      </c>
      <c r="F216" s="39">
        <f t="shared" si="64"/>
        <v>0</v>
      </c>
      <c r="G216" s="39">
        <f t="shared" si="64"/>
        <v>0</v>
      </c>
      <c r="H216" s="102">
        <f t="shared" si="64"/>
        <v>4900000</v>
      </c>
      <c r="I216" s="39">
        <f t="shared" si="64"/>
        <v>0</v>
      </c>
      <c r="J216" s="53">
        <f t="shared" si="64"/>
        <v>0</v>
      </c>
    </row>
    <row r="217" spans="1:10">
      <c r="A217" s="41">
        <v>5184</v>
      </c>
      <c r="B217" s="42">
        <v>414100</v>
      </c>
      <c r="C217" s="43" t="s">
        <v>212</v>
      </c>
      <c r="D217" s="46">
        <f t="shared" si="57"/>
        <v>0</v>
      </c>
      <c r="E217" s="47"/>
      <c r="F217" s="47"/>
      <c r="G217" s="47"/>
      <c r="H217" s="107"/>
      <c r="I217" s="47"/>
      <c r="J217" s="55"/>
    </row>
    <row r="218" spans="1:10">
      <c r="A218" s="41">
        <v>5185</v>
      </c>
      <c r="B218" s="42">
        <v>414200</v>
      </c>
      <c r="C218" s="43" t="s">
        <v>213</v>
      </c>
      <c r="D218" s="46">
        <f t="shared" si="57"/>
        <v>0</v>
      </c>
      <c r="E218" s="47"/>
      <c r="F218" s="47"/>
      <c r="G218" s="47"/>
      <c r="H218" s="107"/>
      <c r="I218" s="47"/>
      <c r="J218" s="55"/>
    </row>
    <row r="219" spans="1:10">
      <c r="A219" s="41">
        <v>5186</v>
      </c>
      <c r="B219" s="42">
        <v>414300</v>
      </c>
      <c r="C219" s="43" t="s">
        <v>214</v>
      </c>
      <c r="D219" s="46">
        <f t="shared" si="57"/>
        <v>4700000</v>
      </c>
      <c r="E219" s="47"/>
      <c r="F219" s="47"/>
      <c r="G219" s="47"/>
      <c r="H219" s="47">
        <v>4700000</v>
      </c>
      <c r="I219" s="47"/>
      <c r="J219" s="55"/>
    </row>
    <row r="220" s="14" customFormat="1" ht="26.4" spans="1:10">
      <c r="A220" s="67">
        <v>5187</v>
      </c>
      <c r="B220" s="68">
        <v>414400</v>
      </c>
      <c r="C220" s="69" t="s">
        <v>215</v>
      </c>
      <c r="D220" s="70">
        <f t="shared" si="57"/>
        <v>200000</v>
      </c>
      <c r="E220" s="66"/>
      <c r="F220" s="66"/>
      <c r="G220" s="66"/>
      <c r="H220" s="66">
        <v>200000</v>
      </c>
      <c r="I220" s="66"/>
      <c r="J220" s="78"/>
    </row>
    <row r="221" s="14" customFormat="1" spans="1:10">
      <c r="A221" s="108">
        <v>5188</v>
      </c>
      <c r="B221" s="109">
        <v>415000</v>
      </c>
      <c r="C221" s="110" t="s">
        <v>216</v>
      </c>
      <c r="D221" s="111">
        <f t="shared" si="57"/>
        <v>12408000</v>
      </c>
      <c r="E221" s="111">
        <f t="shared" ref="E221:J221" si="65">E222</f>
        <v>0</v>
      </c>
      <c r="F221" s="111">
        <f t="shared" si="65"/>
        <v>0</v>
      </c>
      <c r="G221" s="111">
        <f t="shared" si="65"/>
        <v>0</v>
      </c>
      <c r="H221" s="111">
        <f t="shared" si="65"/>
        <v>12408000</v>
      </c>
      <c r="I221" s="111">
        <f t="shared" si="65"/>
        <v>0</v>
      </c>
      <c r="J221" s="118">
        <f t="shared" si="65"/>
        <v>0</v>
      </c>
    </row>
    <row r="222" s="14" customFormat="1" spans="1:10">
      <c r="A222" s="67">
        <v>5189</v>
      </c>
      <c r="B222" s="68">
        <v>415100</v>
      </c>
      <c r="C222" s="69" t="s">
        <v>217</v>
      </c>
      <c r="D222" s="70">
        <f t="shared" si="57"/>
        <v>12408000</v>
      </c>
      <c r="E222" s="66"/>
      <c r="F222" s="66"/>
      <c r="G222" s="66"/>
      <c r="H222" s="66">
        <v>12408000</v>
      </c>
      <c r="I222" s="66"/>
      <c r="J222" s="78"/>
    </row>
    <row r="223" s="14" customFormat="1" spans="1:10">
      <c r="A223" s="108">
        <v>5190</v>
      </c>
      <c r="B223" s="109">
        <v>416000</v>
      </c>
      <c r="C223" s="110" t="s">
        <v>218</v>
      </c>
      <c r="D223" s="112">
        <f t="shared" si="57"/>
        <v>2900000</v>
      </c>
      <c r="E223" s="112">
        <f t="shared" ref="E223:J223" si="66">E224</f>
        <v>0</v>
      </c>
      <c r="F223" s="112">
        <f t="shared" si="66"/>
        <v>0</v>
      </c>
      <c r="G223" s="112">
        <f t="shared" si="66"/>
        <v>0</v>
      </c>
      <c r="H223" s="112">
        <f t="shared" si="66"/>
        <v>2900000</v>
      </c>
      <c r="I223" s="112">
        <f t="shared" si="66"/>
        <v>0</v>
      </c>
      <c r="J223" s="119">
        <f t="shared" si="66"/>
        <v>0</v>
      </c>
    </row>
    <row r="224" s="14" customFormat="1" spans="1:10">
      <c r="A224" s="67">
        <v>5191</v>
      </c>
      <c r="B224" s="68">
        <v>416100</v>
      </c>
      <c r="C224" s="69" t="s">
        <v>219</v>
      </c>
      <c r="D224" s="70">
        <v>2900000</v>
      </c>
      <c r="E224" s="66"/>
      <c r="F224" s="66"/>
      <c r="G224" s="66"/>
      <c r="H224" s="66">
        <v>2900000</v>
      </c>
      <c r="I224" s="66"/>
      <c r="J224" s="78"/>
    </row>
    <row r="225" spans="1:10">
      <c r="A225" s="40">
        <v>5192</v>
      </c>
      <c r="B225" s="37">
        <v>417000</v>
      </c>
      <c r="C225" s="38" t="s">
        <v>220</v>
      </c>
      <c r="D225" s="39">
        <f t="shared" si="57"/>
        <v>0</v>
      </c>
      <c r="E225" s="39">
        <f t="shared" ref="E225:J225" si="67">E226</f>
        <v>0</v>
      </c>
      <c r="F225" s="39">
        <f t="shared" si="67"/>
        <v>0</v>
      </c>
      <c r="G225" s="39">
        <f t="shared" si="67"/>
        <v>0</v>
      </c>
      <c r="H225" s="39">
        <f t="shared" si="67"/>
        <v>0</v>
      </c>
      <c r="I225" s="39">
        <f t="shared" si="67"/>
        <v>0</v>
      </c>
      <c r="J225" s="53">
        <f t="shared" si="67"/>
        <v>0</v>
      </c>
    </row>
    <row r="226" spans="1:10">
      <c r="A226" s="41">
        <v>5193</v>
      </c>
      <c r="B226" s="42">
        <v>417100</v>
      </c>
      <c r="C226" s="43" t="s">
        <v>221</v>
      </c>
      <c r="D226" s="46">
        <f t="shared" si="57"/>
        <v>0</v>
      </c>
      <c r="E226" s="47"/>
      <c r="F226" s="47"/>
      <c r="G226" s="47"/>
      <c r="H226" s="47"/>
      <c r="I226" s="47"/>
      <c r="J226" s="55"/>
    </row>
    <row r="227" spans="1:10">
      <c r="A227" s="40">
        <v>5194</v>
      </c>
      <c r="B227" s="37">
        <v>418000</v>
      </c>
      <c r="C227" s="38" t="s">
        <v>222</v>
      </c>
      <c r="D227" s="39">
        <f t="shared" si="57"/>
        <v>0</v>
      </c>
      <c r="E227" s="39">
        <f t="shared" ref="E227:J227" si="68">E228</f>
        <v>0</v>
      </c>
      <c r="F227" s="39">
        <f t="shared" si="68"/>
        <v>0</v>
      </c>
      <c r="G227" s="39">
        <f t="shared" si="68"/>
        <v>0</v>
      </c>
      <c r="H227" s="39">
        <f t="shared" si="68"/>
        <v>0</v>
      </c>
      <c r="I227" s="39">
        <f t="shared" si="68"/>
        <v>0</v>
      </c>
      <c r="J227" s="53">
        <f t="shared" si="68"/>
        <v>0</v>
      </c>
    </row>
    <row r="228" spans="1:10">
      <c r="A228" s="41">
        <v>5195</v>
      </c>
      <c r="B228" s="42">
        <v>418100</v>
      </c>
      <c r="C228" s="43" t="s">
        <v>223</v>
      </c>
      <c r="D228" s="46">
        <f t="shared" si="57"/>
        <v>0</v>
      </c>
      <c r="E228" s="47"/>
      <c r="F228" s="47"/>
      <c r="G228" s="47"/>
      <c r="H228" s="47"/>
      <c r="I228" s="47"/>
      <c r="J228" s="55"/>
    </row>
    <row r="229" spans="1:10">
      <c r="A229" s="40">
        <v>5196</v>
      </c>
      <c r="B229" s="37">
        <v>420000</v>
      </c>
      <c r="C229" s="38" t="s">
        <v>224</v>
      </c>
      <c r="D229" s="39">
        <f t="shared" si="57"/>
        <v>52087000</v>
      </c>
      <c r="E229" s="39">
        <f t="shared" ref="E229:J229" si="69">E230+E238+E244+E253+E261+E264</f>
        <v>0</v>
      </c>
      <c r="F229" s="39">
        <f t="shared" si="69"/>
        <v>0</v>
      </c>
      <c r="G229" s="39">
        <f t="shared" si="69"/>
        <v>6800000</v>
      </c>
      <c r="H229" s="39">
        <f t="shared" si="69"/>
        <v>43177000</v>
      </c>
      <c r="I229" s="39">
        <f t="shared" si="69"/>
        <v>0</v>
      </c>
      <c r="J229" s="53">
        <f t="shared" si="69"/>
        <v>2110000</v>
      </c>
    </row>
    <row r="230" spans="1:10">
      <c r="A230" s="40">
        <v>5197</v>
      </c>
      <c r="B230" s="37">
        <v>421000</v>
      </c>
      <c r="C230" s="38" t="s">
        <v>225</v>
      </c>
      <c r="D230" s="39">
        <f t="shared" si="57"/>
        <v>23321000</v>
      </c>
      <c r="E230" s="39">
        <f t="shared" ref="E230:J230" si="70">SUM(E231:E237)</f>
        <v>0</v>
      </c>
      <c r="F230" s="39">
        <f t="shared" si="70"/>
        <v>0</v>
      </c>
      <c r="G230" s="39">
        <f t="shared" si="70"/>
        <v>580000</v>
      </c>
      <c r="H230" s="39">
        <f t="shared" si="70"/>
        <v>21341000</v>
      </c>
      <c r="I230" s="39">
        <f t="shared" si="70"/>
        <v>0</v>
      </c>
      <c r="J230" s="53">
        <f t="shared" si="70"/>
        <v>1400000</v>
      </c>
    </row>
    <row r="231" spans="1:12">
      <c r="A231" s="41">
        <v>5198</v>
      </c>
      <c r="B231" s="42">
        <v>421100</v>
      </c>
      <c r="C231" s="43" t="s">
        <v>226</v>
      </c>
      <c r="D231" s="46">
        <v>450000</v>
      </c>
      <c r="E231" s="47"/>
      <c r="F231" s="47"/>
      <c r="G231" s="47">
        <v>50000</v>
      </c>
      <c r="H231" s="47">
        <v>300000</v>
      </c>
      <c r="I231" s="47"/>
      <c r="J231" s="55">
        <v>200000</v>
      </c>
      <c r="L231" s="120"/>
    </row>
    <row r="232" s="14" customFormat="1" spans="1:10">
      <c r="A232" s="67">
        <v>5199</v>
      </c>
      <c r="B232" s="68">
        <v>421200</v>
      </c>
      <c r="C232" s="69" t="s">
        <v>227</v>
      </c>
      <c r="D232" s="70">
        <v>18341000</v>
      </c>
      <c r="E232" s="66"/>
      <c r="F232" s="66"/>
      <c r="G232" s="66"/>
      <c r="H232" s="66">
        <v>18341000</v>
      </c>
      <c r="I232" s="66"/>
      <c r="J232" s="78">
        <v>1000000</v>
      </c>
    </row>
    <row r="233" s="14" customFormat="1" spans="1:10">
      <c r="A233" s="67">
        <v>5200</v>
      </c>
      <c r="B233" s="68">
        <v>421300</v>
      </c>
      <c r="C233" s="69" t="s">
        <v>228</v>
      </c>
      <c r="D233" s="70">
        <v>682000</v>
      </c>
      <c r="E233" s="66"/>
      <c r="F233" s="66"/>
      <c r="G233" s="66">
        <v>330000</v>
      </c>
      <c r="H233" s="66">
        <v>900000</v>
      </c>
      <c r="I233" s="66"/>
      <c r="J233" s="78">
        <v>200000</v>
      </c>
    </row>
    <row r="234" s="14" customFormat="1" spans="1:10">
      <c r="A234" s="67">
        <v>5201</v>
      </c>
      <c r="B234" s="68">
        <v>421400</v>
      </c>
      <c r="C234" s="69" t="s">
        <v>229</v>
      </c>
      <c r="D234" s="70">
        <v>1495000</v>
      </c>
      <c r="E234" s="66"/>
      <c r="F234" s="66"/>
      <c r="G234" s="66">
        <v>200000</v>
      </c>
      <c r="H234" s="66">
        <v>1200000</v>
      </c>
      <c r="I234" s="66"/>
      <c r="J234" s="78"/>
    </row>
    <row r="235" s="14" customFormat="1" spans="1:10">
      <c r="A235" s="67">
        <v>5202</v>
      </c>
      <c r="B235" s="68">
        <v>421500</v>
      </c>
      <c r="C235" s="69" t="s">
        <v>230</v>
      </c>
      <c r="D235" s="70">
        <v>500000</v>
      </c>
      <c r="E235" s="66"/>
      <c r="F235" s="66"/>
      <c r="G235" s="66"/>
      <c r="H235" s="66">
        <v>600000</v>
      </c>
      <c r="I235" s="66"/>
      <c r="J235" s="78"/>
    </row>
    <row r="236" s="14" customFormat="1" spans="1:12">
      <c r="A236" s="67">
        <v>5203</v>
      </c>
      <c r="B236" s="68">
        <v>421600</v>
      </c>
      <c r="C236" s="69" t="s">
        <v>231</v>
      </c>
      <c r="D236" s="70"/>
      <c r="E236" s="66"/>
      <c r="F236" s="66"/>
      <c r="G236" s="66"/>
      <c r="H236" s="66"/>
      <c r="I236" s="66"/>
      <c r="J236" s="78"/>
      <c r="L236" s="121"/>
    </row>
    <row r="237" s="14" customFormat="1" spans="1:12">
      <c r="A237" s="67">
        <v>5204</v>
      </c>
      <c r="B237" s="68">
        <v>421900</v>
      </c>
      <c r="C237" s="69" t="s">
        <v>232</v>
      </c>
      <c r="D237" s="70">
        <f t="shared" si="57"/>
        <v>0</v>
      </c>
      <c r="E237" s="66"/>
      <c r="F237" s="66"/>
      <c r="G237" s="66"/>
      <c r="H237" s="66"/>
      <c r="I237" s="66"/>
      <c r="J237" s="78"/>
      <c r="L237" s="121"/>
    </row>
    <row r="238" s="14" customFormat="1" spans="1:12">
      <c r="A238" s="108">
        <v>5205</v>
      </c>
      <c r="B238" s="109">
        <v>422000</v>
      </c>
      <c r="C238" s="110" t="s">
        <v>233</v>
      </c>
      <c r="D238" s="111">
        <f t="shared" si="57"/>
        <v>0</v>
      </c>
      <c r="E238" s="111">
        <f t="shared" ref="E238:J238" si="71">SUM(E239:E243)</f>
        <v>0</v>
      </c>
      <c r="F238" s="111">
        <f t="shared" si="71"/>
        <v>0</v>
      </c>
      <c r="G238" s="111">
        <f t="shared" si="71"/>
        <v>0</v>
      </c>
      <c r="H238" s="111">
        <f t="shared" si="71"/>
        <v>0</v>
      </c>
      <c r="I238" s="111"/>
      <c r="J238" s="118">
        <f t="shared" si="71"/>
        <v>0</v>
      </c>
      <c r="L238" s="121"/>
    </row>
    <row r="239" s="14" customFormat="1" spans="1:10">
      <c r="A239" s="67">
        <v>5206</v>
      </c>
      <c r="B239" s="68">
        <v>422100</v>
      </c>
      <c r="C239" s="69" t="s">
        <v>234</v>
      </c>
      <c r="D239" s="70">
        <f t="shared" si="57"/>
        <v>0</v>
      </c>
      <c r="E239" s="66"/>
      <c r="F239" s="66"/>
      <c r="G239" s="66"/>
      <c r="H239" s="66"/>
      <c r="I239" s="66"/>
      <c r="J239" s="78"/>
    </row>
    <row r="240" s="14" customFormat="1" spans="1:10">
      <c r="A240" s="67">
        <v>5207</v>
      </c>
      <c r="B240" s="68">
        <v>422200</v>
      </c>
      <c r="C240" s="69" t="s">
        <v>235</v>
      </c>
      <c r="D240" s="70">
        <f t="shared" si="57"/>
        <v>0</v>
      </c>
      <c r="E240" s="66"/>
      <c r="F240" s="66"/>
      <c r="G240" s="66"/>
      <c r="H240" s="66"/>
      <c r="I240" s="66"/>
      <c r="J240" s="78"/>
    </row>
    <row r="241" s="14" customFormat="1" spans="1:10">
      <c r="A241" s="67">
        <v>5208</v>
      </c>
      <c r="B241" s="68">
        <v>422300</v>
      </c>
      <c r="C241" s="69" t="s">
        <v>236</v>
      </c>
      <c r="D241" s="70">
        <f t="shared" si="57"/>
        <v>0</v>
      </c>
      <c r="E241" s="66"/>
      <c r="F241" s="66"/>
      <c r="G241" s="66"/>
      <c r="H241" s="66"/>
      <c r="I241" s="66"/>
      <c r="J241" s="78"/>
    </row>
    <row r="242" s="14" customFormat="1" spans="1:10">
      <c r="A242" s="67">
        <v>5209</v>
      </c>
      <c r="B242" s="68">
        <v>422400</v>
      </c>
      <c r="C242" s="69" t="s">
        <v>237</v>
      </c>
      <c r="D242" s="70">
        <f t="shared" si="57"/>
        <v>0</v>
      </c>
      <c r="E242" s="66"/>
      <c r="F242" s="66"/>
      <c r="G242" s="66"/>
      <c r="H242" s="66"/>
      <c r="I242" s="66"/>
      <c r="J242" s="78"/>
    </row>
    <row r="243" s="14" customFormat="1" spans="1:12">
      <c r="A243" s="67">
        <v>5210</v>
      </c>
      <c r="B243" s="68">
        <v>422900</v>
      </c>
      <c r="C243" s="69" t="s">
        <v>238</v>
      </c>
      <c r="D243" s="70">
        <f t="shared" si="57"/>
        <v>0</v>
      </c>
      <c r="E243" s="66"/>
      <c r="F243" s="66"/>
      <c r="G243" s="66"/>
      <c r="H243" s="66"/>
      <c r="I243" s="66"/>
      <c r="J243" s="78"/>
      <c r="L243" s="122"/>
    </row>
    <row r="244" s="14" customFormat="1" spans="1:12">
      <c r="A244" s="108">
        <v>5211</v>
      </c>
      <c r="B244" s="109">
        <v>423000</v>
      </c>
      <c r="C244" s="110" t="s">
        <v>239</v>
      </c>
      <c r="D244" s="111">
        <f t="shared" si="57"/>
        <v>5269000</v>
      </c>
      <c r="E244" s="111"/>
      <c r="F244" s="111">
        <f>SUM(F245:F252)</f>
        <v>0</v>
      </c>
      <c r="G244" s="111">
        <f>SUM(G245:G252)</f>
        <v>800000</v>
      </c>
      <c r="H244" s="111">
        <f>SUM(H245:H252)</f>
        <v>4109000</v>
      </c>
      <c r="I244" s="111">
        <f>SUM(I245:I252)</f>
        <v>0</v>
      </c>
      <c r="J244" s="118">
        <f>SUM(J245:J252)</f>
        <v>360000</v>
      </c>
      <c r="L244" s="122"/>
    </row>
    <row r="245" s="14" customFormat="1" spans="1:12">
      <c r="A245" s="67">
        <v>5212</v>
      </c>
      <c r="B245" s="68">
        <v>423100</v>
      </c>
      <c r="C245" s="69" t="s">
        <v>240</v>
      </c>
      <c r="D245" s="70">
        <f t="shared" si="57"/>
        <v>200000</v>
      </c>
      <c r="E245" s="66"/>
      <c r="F245" s="66"/>
      <c r="G245" s="66">
        <v>200000</v>
      </c>
      <c r="H245" s="66"/>
      <c r="I245" s="66"/>
      <c r="J245" s="78"/>
      <c r="L245" s="121"/>
    </row>
    <row r="246" s="14" customFormat="1" spans="1:10">
      <c r="A246" s="67">
        <v>5213</v>
      </c>
      <c r="B246" s="68">
        <v>423200</v>
      </c>
      <c r="C246" s="69" t="s">
        <v>241</v>
      </c>
      <c r="D246" s="70">
        <f t="shared" si="57"/>
        <v>1600000</v>
      </c>
      <c r="E246" s="66"/>
      <c r="F246" s="66"/>
      <c r="G246" s="66">
        <v>500000</v>
      </c>
      <c r="H246" s="66">
        <v>1100000</v>
      </c>
      <c r="I246" s="66"/>
      <c r="J246" s="78"/>
    </row>
    <row r="247" s="14" customFormat="1" spans="1:10">
      <c r="A247" s="67">
        <v>5214</v>
      </c>
      <c r="B247" s="68">
        <v>423300</v>
      </c>
      <c r="C247" s="69" t="s">
        <v>242</v>
      </c>
      <c r="D247" s="70">
        <f t="shared" si="57"/>
        <v>3149000</v>
      </c>
      <c r="E247" s="66"/>
      <c r="F247" s="66"/>
      <c r="G247" s="66">
        <v>100000</v>
      </c>
      <c r="H247" s="66">
        <v>3009000</v>
      </c>
      <c r="I247" s="66"/>
      <c r="J247" s="78">
        <v>40000</v>
      </c>
    </row>
    <row r="248" s="14" customFormat="1" spans="1:10">
      <c r="A248" s="67">
        <v>5215</v>
      </c>
      <c r="B248" s="68">
        <v>423400</v>
      </c>
      <c r="C248" s="69" t="s">
        <v>243</v>
      </c>
      <c r="D248" s="70">
        <f t="shared" si="57"/>
        <v>0</v>
      </c>
      <c r="E248" s="66"/>
      <c r="F248" s="66"/>
      <c r="G248" s="66"/>
      <c r="H248" s="66"/>
      <c r="I248" s="66"/>
      <c r="J248" s="78"/>
    </row>
    <row r="249" s="14" customFormat="1" spans="1:10">
      <c r="A249" s="67">
        <v>5216</v>
      </c>
      <c r="B249" s="68">
        <v>423500</v>
      </c>
      <c r="C249" s="69" t="s">
        <v>244</v>
      </c>
      <c r="D249" s="70"/>
      <c r="E249" s="66"/>
      <c r="F249" s="66"/>
      <c r="G249" s="66"/>
      <c r="H249" s="66"/>
      <c r="I249" s="66"/>
      <c r="J249" s="78">
        <v>250000</v>
      </c>
    </row>
    <row r="250" s="14" customFormat="1" spans="1:10">
      <c r="A250" s="67">
        <v>5217</v>
      </c>
      <c r="B250" s="68">
        <v>423600</v>
      </c>
      <c r="C250" s="69" t="s">
        <v>245</v>
      </c>
      <c r="D250" s="70">
        <f t="shared" si="57"/>
        <v>0</v>
      </c>
      <c r="E250" s="66"/>
      <c r="F250" s="66"/>
      <c r="G250" s="66"/>
      <c r="H250" s="66"/>
      <c r="I250" s="66"/>
      <c r="J250" s="78"/>
    </row>
    <row r="251" s="14" customFormat="1" spans="1:10">
      <c r="A251" s="67">
        <v>5218</v>
      </c>
      <c r="B251" s="68">
        <v>423700</v>
      </c>
      <c r="C251" s="69" t="s">
        <v>246</v>
      </c>
      <c r="D251" s="70">
        <f t="shared" si="57"/>
        <v>70000</v>
      </c>
      <c r="E251" s="66"/>
      <c r="F251" s="66"/>
      <c r="G251" s="66"/>
      <c r="H251" s="66"/>
      <c r="I251" s="66"/>
      <c r="J251" s="78">
        <v>70000</v>
      </c>
    </row>
    <row r="252" s="14" customFormat="1" spans="1:10">
      <c r="A252" s="67">
        <v>5219</v>
      </c>
      <c r="B252" s="68">
        <v>423900</v>
      </c>
      <c r="C252" s="69" t="s">
        <v>247</v>
      </c>
      <c r="D252" s="70">
        <f t="shared" si="57"/>
        <v>0</v>
      </c>
      <c r="E252" s="66"/>
      <c r="F252" s="66"/>
      <c r="G252" s="66"/>
      <c r="H252" s="66"/>
      <c r="I252" s="66"/>
      <c r="J252" s="78"/>
    </row>
    <row r="253" s="14" customFormat="1" spans="1:10">
      <c r="A253" s="108">
        <v>5220</v>
      </c>
      <c r="B253" s="109">
        <v>424000</v>
      </c>
      <c r="C253" s="110" t="s">
        <v>248</v>
      </c>
      <c r="D253" s="111">
        <f t="shared" si="57"/>
        <v>5200000</v>
      </c>
      <c r="E253" s="111"/>
      <c r="F253" s="111">
        <f t="shared" ref="F253:J253" si="72">SUM(F254:F260)</f>
        <v>0</v>
      </c>
      <c r="G253" s="111">
        <f t="shared" si="72"/>
        <v>3800000</v>
      </c>
      <c r="H253" s="111">
        <f t="shared" si="72"/>
        <v>1300000</v>
      </c>
      <c r="I253" s="111"/>
      <c r="J253" s="118">
        <f t="shared" si="72"/>
        <v>100000</v>
      </c>
    </row>
    <row r="254" s="14" customFormat="1" spans="1:10">
      <c r="A254" s="67">
        <v>5221</v>
      </c>
      <c r="B254" s="68">
        <v>424100</v>
      </c>
      <c r="C254" s="69" t="s">
        <v>249</v>
      </c>
      <c r="D254" s="70">
        <f t="shared" si="57"/>
        <v>0</v>
      </c>
      <c r="E254" s="66"/>
      <c r="F254" s="66"/>
      <c r="G254" s="66"/>
      <c r="H254" s="66"/>
      <c r="I254" s="66"/>
      <c r="J254" s="78"/>
    </row>
    <row r="255" s="14" customFormat="1" spans="1:10">
      <c r="A255" s="67">
        <v>5222</v>
      </c>
      <c r="B255" s="68">
        <v>424200</v>
      </c>
      <c r="C255" s="69" t="s">
        <v>250</v>
      </c>
      <c r="D255" s="70">
        <f t="shared" si="57"/>
        <v>0</v>
      </c>
      <c r="E255" s="66"/>
      <c r="F255" s="66"/>
      <c r="G255" s="66"/>
      <c r="H255" s="66"/>
      <c r="I255" s="66"/>
      <c r="J255" s="78"/>
    </row>
    <row r="256" s="12" customFormat="1" spans="1:10">
      <c r="A256" s="61">
        <v>5223</v>
      </c>
      <c r="B256" s="62">
        <v>424300</v>
      </c>
      <c r="C256" s="63" t="s">
        <v>251</v>
      </c>
      <c r="D256" s="64">
        <f t="shared" si="57"/>
        <v>4900000</v>
      </c>
      <c r="E256" s="65"/>
      <c r="F256" s="65"/>
      <c r="G256" s="65">
        <v>3800000</v>
      </c>
      <c r="H256" s="65">
        <v>1100000</v>
      </c>
      <c r="I256" s="65"/>
      <c r="J256" s="77"/>
    </row>
    <row r="257" s="14" customFormat="1" spans="1:10">
      <c r="A257" s="67">
        <v>5224</v>
      </c>
      <c r="B257" s="68">
        <v>424400</v>
      </c>
      <c r="C257" s="69" t="s">
        <v>252</v>
      </c>
      <c r="D257" s="70">
        <f t="shared" si="57"/>
        <v>0</v>
      </c>
      <c r="E257" s="66"/>
      <c r="F257" s="66"/>
      <c r="G257" s="66"/>
      <c r="H257" s="66"/>
      <c r="I257" s="66"/>
      <c r="J257" s="78"/>
    </row>
    <row r="258" s="14" customFormat="1" spans="1:10">
      <c r="A258" s="67">
        <v>5225</v>
      </c>
      <c r="B258" s="68">
        <v>424500</v>
      </c>
      <c r="C258" s="69" t="s">
        <v>253</v>
      </c>
      <c r="D258" s="70">
        <f t="shared" si="57"/>
        <v>0</v>
      </c>
      <c r="E258" s="66"/>
      <c r="F258" s="66"/>
      <c r="G258" s="66"/>
      <c r="H258" s="66"/>
      <c r="I258" s="66"/>
      <c r="J258" s="78"/>
    </row>
    <row r="259" s="14" customFormat="1" spans="1:10">
      <c r="A259" s="67">
        <v>5226</v>
      </c>
      <c r="B259" s="68">
        <v>424600</v>
      </c>
      <c r="C259" s="69" t="s">
        <v>254</v>
      </c>
      <c r="D259" s="70">
        <f t="shared" si="57"/>
        <v>0</v>
      </c>
      <c r="E259" s="66"/>
      <c r="F259" s="66"/>
      <c r="G259" s="66"/>
      <c r="H259" s="66"/>
      <c r="I259" s="66"/>
      <c r="J259" s="78"/>
    </row>
    <row r="260" s="14" customFormat="1" spans="1:12">
      <c r="A260" s="67">
        <v>5227</v>
      </c>
      <c r="B260" s="68">
        <v>424900</v>
      </c>
      <c r="C260" s="69" t="s">
        <v>255</v>
      </c>
      <c r="D260" s="70"/>
      <c r="E260" s="66"/>
      <c r="F260" s="66"/>
      <c r="G260" s="66"/>
      <c r="H260" s="66">
        <v>200000</v>
      </c>
      <c r="I260" s="66"/>
      <c r="J260" s="78">
        <v>100000</v>
      </c>
      <c r="L260" s="122"/>
    </row>
    <row r="261" s="14" customFormat="1" spans="1:10">
      <c r="A261" s="108">
        <v>5228</v>
      </c>
      <c r="B261" s="109">
        <v>425000</v>
      </c>
      <c r="C261" s="110" t="s">
        <v>256</v>
      </c>
      <c r="D261" s="111">
        <f t="shared" si="57"/>
        <v>3430000</v>
      </c>
      <c r="E261" s="111">
        <f t="shared" ref="E261:J261" si="73">E262+E263</f>
        <v>0</v>
      </c>
      <c r="F261" s="111">
        <f t="shared" si="73"/>
        <v>0</v>
      </c>
      <c r="G261" s="111">
        <f t="shared" si="73"/>
        <v>400000</v>
      </c>
      <c r="H261" s="111">
        <f t="shared" si="73"/>
        <v>2930000</v>
      </c>
      <c r="I261" s="111">
        <f t="shared" si="73"/>
        <v>0</v>
      </c>
      <c r="J261" s="118">
        <f t="shared" si="73"/>
        <v>100000</v>
      </c>
    </row>
    <row r="262" s="14" customFormat="1" spans="1:10">
      <c r="A262" s="67">
        <v>5229</v>
      </c>
      <c r="B262" s="68">
        <v>425100</v>
      </c>
      <c r="C262" s="69" t="s">
        <v>257</v>
      </c>
      <c r="D262" s="70">
        <f t="shared" si="57"/>
        <v>330000</v>
      </c>
      <c r="E262" s="66"/>
      <c r="F262" s="66"/>
      <c r="G262" s="66">
        <v>100000</v>
      </c>
      <c r="H262" s="66">
        <v>230000</v>
      </c>
      <c r="I262" s="66"/>
      <c r="J262" s="78"/>
    </row>
    <row r="263" s="14" customFormat="1" spans="1:10">
      <c r="A263" s="67">
        <v>5230</v>
      </c>
      <c r="B263" s="68">
        <v>425200</v>
      </c>
      <c r="C263" s="69" t="s">
        <v>258</v>
      </c>
      <c r="D263" s="70">
        <f t="shared" si="57"/>
        <v>3100000</v>
      </c>
      <c r="E263" s="66"/>
      <c r="F263" s="66"/>
      <c r="G263" s="66">
        <v>300000</v>
      </c>
      <c r="H263" s="66">
        <v>2700000</v>
      </c>
      <c r="I263" s="66"/>
      <c r="J263" s="78">
        <v>100000</v>
      </c>
    </row>
    <row r="264" s="14" customFormat="1" spans="1:10">
      <c r="A264" s="108">
        <v>5231</v>
      </c>
      <c r="B264" s="109">
        <v>426000</v>
      </c>
      <c r="C264" s="110" t="s">
        <v>259</v>
      </c>
      <c r="D264" s="111">
        <f t="shared" si="57"/>
        <v>14867000</v>
      </c>
      <c r="E264" s="111">
        <f t="shared" ref="E264:J264" si="74">SUM(E265:E266)+E271+E272+E273+E274+E275+E276+E277</f>
        <v>0</v>
      </c>
      <c r="F264" s="111">
        <f t="shared" si="74"/>
        <v>0</v>
      </c>
      <c r="G264" s="111">
        <f t="shared" si="74"/>
        <v>1220000</v>
      </c>
      <c r="H264" s="111">
        <f t="shared" si="74"/>
        <v>13497000</v>
      </c>
      <c r="I264" s="111">
        <f t="shared" si="74"/>
        <v>0</v>
      </c>
      <c r="J264" s="111">
        <f t="shared" si="74"/>
        <v>150000</v>
      </c>
    </row>
    <row r="265" s="14" customFormat="1" spans="1:10">
      <c r="A265" s="67">
        <v>5232</v>
      </c>
      <c r="B265" s="68">
        <v>426100</v>
      </c>
      <c r="C265" s="69" t="s">
        <v>260</v>
      </c>
      <c r="D265" s="70">
        <f t="shared" si="57"/>
        <v>1130000</v>
      </c>
      <c r="E265" s="66"/>
      <c r="F265" s="66"/>
      <c r="G265" s="66">
        <v>350000</v>
      </c>
      <c r="H265" s="66">
        <v>780000</v>
      </c>
      <c r="I265" s="66"/>
      <c r="J265" s="78"/>
    </row>
    <row r="266" s="14" customFormat="1" ht="13.95" spans="1:10">
      <c r="A266" s="67">
        <v>5233</v>
      </c>
      <c r="B266" s="68">
        <v>426200</v>
      </c>
      <c r="C266" s="69" t="s">
        <v>261</v>
      </c>
      <c r="D266" s="70">
        <f t="shared" si="57"/>
        <v>0</v>
      </c>
      <c r="E266" s="66"/>
      <c r="F266" s="66"/>
      <c r="G266" s="66"/>
      <c r="H266" s="66"/>
      <c r="I266" s="66"/>
      <c r="J266" s="78"/>
    </row>
    <row r="267" s="14" customFormat="1" spans="1:10">
      <c r="A267" s="123" t="s">
        <v>12</v>
      </c>
      <c r="B267" s="124" t="s">
        <v>13</v>
      </c>
      <c r="C267" s="124" t="s">
        <v>14</v>
      </c>
      <c r="D267" s="125" t="s">
        <v>196</v>
      </c>
      <c r="E267" s="126"/>
      <c r="F267" s="126"/>
      <c r="G267" s="126"/>
      <c r="H267" s="126"/>
      <c r="I267" s="126"/>
      <c r="J267" s="136"/>
    </row>
    <row r="268" s="14" customFormat="1" spans="1:10">
      <c r="A268" s="127"/>
      <c r="B268" s="128"/>
      <c r="C268" s="128"/>
      <c r="D268" s="129" t="s">
        <v>197</v>
      </c>
      <c r="E268" s="130" t="s">
        <v>198</v>
      </c>
      <c r="F268" s="131"/>
      <c r="G268" s="131"/>
      <c r="H268" s="132"/>
      <c r="I268" s="129" t="s">
        <v>18</v>
      </c>
      <c r="J268" s="137" t="s">
        <v>19</v>
      </c>
    </row>
    <row r="269" s="14" customFormat="1" ht="26.4" spans="1:10">
      <c r="A269" s="133"/>
      <c r="B269" s="134"/>
      <c r="C269" s="134"/>
      <c r="D269" s="134"/>
      <c r="E269" s="109" t="s">
        <v>199</v>
      </c>
      <c r="F269" s="109" t="s">
        <v>21</v>
      </c>
      <c r="G269" s="109" t="s">
        <v>22</v>
      </c>
      <c r="H269" s="109" t="s">
        <v>23</v>
      </c>
      <c r="I269" s="134"/>
      <c r="J269" s="138"/>
    </row>
    <row r="270" s="14" customFormat="1" spans="1:10">
      <c r="A270" s="108">
        <v>1</v>
      </c>
      <c r="B270" s="109">
        <v>2</v>
      </c>
      <c r="C270" s="109">
        <v>3</v>
      </c>
      <c r="D270" s="135">
        <v>4</v>
      </c>
      <c r="E270" s="135">
        <v>5</v>
      </c>
      <c r="F270" s="135">
        <v>6</v>
      </c>
      <c r="G270" s="135">
        <v>7</v>
      </c>
      <c r="H270" s="135">
        <v>8</v>
      </c>
      <c r="I270" s="135">
        <v>9</v>
      </c>
      <c r="J270" s="139">
        <v>10</v>
      </c>
    </row>
    <row r="271" s="14" customFormat="1" spans="1:10">
      <c r="A271" s="67">
        <v>5234</v>
      </c>
      <c r="B271" s="68">
        <v>426300</v>
      </c>
      <c r="C271" s="69" t="s">
        <v>262</v>
      </c>
      <c r="D271" s="70">
        <f t="shared" si="57"/>
        <v>0</v>
      </c>
      <c r="E271" s="66"/>
      <c r="F271" s="66"/>
      <c r="G271" s="66"/>
      <c r="H271" s="66"/>
      <c r="I271" s="66"/>
      <c r="J271" s="78"/>
    </row>
    <row r="272" s="14" customFormat="1" spans="1:10">
      <c r="A272" s="67">
        <v>5235</v>
      </c>
      <c r="B272" s="68">
        <v>426400</v>
      </c>
      <c r="C272" s="69" t="s">
        <v>263</v>
      </c>
      <c r="D272" s="70"/>
      <c r="E272" s="66"/>
      <c r="F272" s="66"/>
      <c r="G272" s="66"/>
      <c r="H272" s="66">
        <v>70000</v>
      </c>
      <c r="I272" s="66"/>
      <c r="J272" s="78"/>
    </row>
    <row r="273" s="14" customFormat="1" spans="1:10">
      <c r="A273" s="67">
        <v>5236</v>
      </c>
      <c r="B273" s="68">
        <v>426500</v>
      </c>
      <c r="C273" s="69" t="s">
        <v>264</v>
      </c>
      <c r="D273" s="70"/>
      <c r="E273" s="66"/>
      <c r="F273" s="66"/>
      <c r="G273" s="66"/>
      <c r="H273" s="66"/>
      <c r="I273" s="66"/>
      <c r="J273" s="78"/>
    </row>
    <row r="274" s="14" customFormat="1" spans="1:10">
      <c r="A274" s="67">
        <v>5237</v>
      </c>
      <c r="B274" s="68">
        <v>426600</v>
      </c>
      <c r="C274" s="69" t="s">
        <v>265</v>
      </c>
      <c r="D274" s="70"/>
      <c r="E274" s="66"/>
      <c r="F274" s="66"/>
      <c r="G274" s="66"/>
      <c r="H274" s="66"/>
      <c r="I274" s="66"/>
      <c r="J274" s="78"/>
    </row>
    <row r="275" s="14" customFormat="1" spans="1:10">
      <c r="A275" s="67">
        <v>5238</v>
      </c>
      <c r="B275" s="68">
        <v>426700</v>
      </c>
      <c r="C275" s="69" t="s">
        <v>266</v>
      </c>
      <c r="D275" s="70"/>
      <c r="E275" s="66"/>
      <c r="F275" s="66"/>
      <c r="G275" s="66">
        <v>200000</v>
      </c>
      <c r="H275" s="66">
        <v>11590000</v>
      </c>
      <c r="I275" s="66"/>
      <c r="J275" s="78">
        <v>150000</v>
      </c>
    </row>
    <row r="276" s="14" customFormat="1" spans="1:10">
      <c r="A276" s="67">
        <v>5239</v>
      </c>
      <c r="B276" s="68">
        <v>426800</v>
      </c>
      <c r="C276" s="69" t="s">
        <v>267</v>
      </c>
      <c r="D276" s="70"/>
      <c r="E276" s="66"/>
      <c r="F276" s="66"/>
      <c r="G276" s="66"/>
      <c r="H276" s="66">
        <v>550000</v>
      </c>
      <c r="I276" s="66"/>
      <c r="J276" s="78"/>
    </row>
    <row r="277" s="14" customFormat="1" spans="1:10">
      <c r="A277" s="67">
        <v>5240</v>
      </c>
      <c r="B277" s="68">
        <v>426900</v>
      </c>
      <c r="C277" s="69" t="s">
        <v>268</v>
      </c>
      <c r="D277" s="70"/>
      <c r="E277" s="66"/>
      <c r="F277" s="66"/>
      <c r="G277" s="66">
        <v>670000</v>
      </c>
      <c r="H277" s="66">
        <v>507000</v>
      </c>
      <c r="I277" s="66"/>
      <c r="J277" s="78"/>
    </row>
    <row r="278" s="14" customFormat="1" ht="26.4" spans="1:10">
      <c r="A278" s="108">
        <v>5241</v>
      </c>
      <c r="B278" s="109">
        <v>430000</v>
      </c>
      <c r="C278" s="110" t="s">
        <v>269</v>
      </c>
      <c r="D278" s="111"/>
      <c r="E278" s="111"/>
      <c r="F278" s="111"/>
      <c r="G278" s="111"/>
      <c r="H278" s="111"/>
      <c r="I278" s="111"/>
      <c r="J278" s="118"/>
    </row>
    <row r="279" s="14" customFormat="1" spans="1:10">
      <c r="A279" s="108">
        <v>5242</v>
      </c>
      <c r="B279" s="109">
        <v>431000</v>
      </c>
      <c r="C279" s="110" t="s">
        <v>270</v>
      </c>
      <c r="D279" s="111">
        <f t="shared" ref="D273:D340" si="75">SUM(E279:J279)</f>
        <v>0</v>
      </c>
      <c r="E279" s="111">
        <f t="shared" ref="E279:J279" si="76">SUM(E280:E282)</f>
        <v>0</v>
      </c>
      <c r="F279" s="111">
        <f t="shared" si="76"/>
        <v>0</v>
      </c>
      <c r="G279" s="111">
        <f t="shared" si="76"/>
        <v>0</v>
      </c>
      <c r="H279" s="111">
        <f t="shared" si="76"/>
        <v>0</v>
      </c>
      <c r="I279" s="111">
        <f t="shared" si="76"/>
        <v>0</v>
      </c>
      <c r="J279" s="118">
        <f t="shared" si="76"/>
        <v>0</v>
      </c>
    </row>
    <row r="280" s="14" customFormat="1" spans="1:10">
      <c r="A280" s="67">
        <v>5243</v>
      </c>
      <c r="B280" s="68">
        <v>431100</v>
      </c>
      <c r="C280" s="69" t="s">
        <v>271</v>
      </c>
      <c r="D280" s="70">
        <f t="shared" si="75"/>
        <v>0</v>
      </c>
      <c r="E280" s="66"/>
      <c r="F280" s="66"/>
      <c r="G280" s="66"/>
      <c r="H280" s="66"/>
      <c r="I280" s="66"/>
      <c r="J280" s="78"/>
    </row>
    <row r="281" s="14" customFormat="1" spans="1:10">
      <c r="A281" s="67">
        <v>5244</v>
      </c>
      <c r="B281" s="68">
        <v>431200</v>
      </c>
      <c r="C281" s="69" t="s">
        <v>272</v>
      </c>
      <c r="D281" s="70">
        <f t="shared" si="75"/>
        <v>0</v>
      </c>
      <c r="E281" s="66"/>
      <c r="F281" s="66"/>
      <c r="G281" s="66"/>
      <c r="H281" s="66"/>
      <c r="I281" s="66"/>
      <c r="J281" s="78"/>
    </row>
    <row r="282" s="14" customFormat="1" spans="1:10">
      <c r="A282" s="67">
        <v>5245</v>
      </c>
      <c r="B282" s="68">
        <v>431300</v>
      </c>
      <c r="C282" s="69" t="s">
        <v>273</v>
      </c>
      <c r="D282" s="70">
        <f t="shared" si="75"/>
        <v>0</v>
      </c>
      <c r="E282" s="66"/>
      <c r="F282" s="66"/>
      <c r="G282" s="66"/>
      <c r="H282" s="66"/>
      <c r="I282" s="66"/>
      <c r="J282" s="78"/>
    </row>
    <row r="283" s="14" customFormat="1" spans="1:10">
      <c r="A283" s="108">
        <v>5246</v>
      </c>
      <c r="B283" s="109">
        <v>432000</v>
      </c>
      <c r="C283" s="110" t="s">
        <v>274</v>
      </c>
      <c r="D283" s="111">
        <f t="shared" si="75"/>
        <v>0</v>
      </c>
      <c r="E283" s="111">
        <f t="shared" ref="E283:J283" si="77">E284</f>
        <v>0</v>
      </c>
      <c r="F283" s="111">
        <f t="shared" si="77"/>
        <v>0</v>
      </c>
      <c r="G283" s="111">
        <f t="shared" si="77"/>
        <v>0</v>
      </c>
      <c r="H283" s="111">
        <f t="shared" si="77"/>
        <v>0</v>
      </c>
      <c r="I283" s="111">
        <f t="shared" si="77"/>
        <v>0</v>
      </c>
      <c r="J283" s="118">
        <f t="shared" si="77"/>
        <v>0</v>
      </c>
    </row>
    <row r="284" s="14" customFormat="1" spans="1:10">
      <c r="A284" s="67">
        <v>5247</v>
      </c>
      <c r="B284" s="68">
        <v>432100</v>
      </c>
      <c r="C284" s="69" t="s">
        <v>275</v>
      </c>
      <c r="D284" s="70">
        <f t="shared" si="75"/>
        <v>0</v>
      </c>
      <c r="E284" s="66"/>
      <c r="F284" s="66"/>
      <c r="G284" s="66"/>
      <c r="H284" s="66"/>
      <c r="I284" s="66"/>
      <c r="J284" s="78"/>
    </row>
    <row r="285" s="14" customFormat="1" spans="1:10">
      <c r="A285" s="108">
        <v>5248</v>
      </c>
      <c r="B285" s="109">
        <v>433000</v>
      </c>
      <c r="C285" s="110" t="s">
        <v>276</v>
      </c>
      <c r="D285" s="111">
        <f t="shared" si="75"/>
        <v>0</v>
      </c>
      <c r="E285" s="111">
        <f t="shared" ref="E285:J285" si="78">E286</f>
        <v>0</v>
      </c>
      <c r="F285" s="111">
        <f t="shared" si="78"/>
        <v>0</v>
      </c>
      <c r="G285" s="111">
        <f t="shared" si="78"/>
        <v>0</v>
      </c>
      <c r="H285" s="111">
        <f t="shared" si="78"/>
        <v>0</v>
      </c>
      <c r="I285" s="111">
        <f t="shared" si="78"/>
        <v>0</v>
      </c>
      <c r="J285" s="118">
        <f t="shared" si="78"/>
        <v>0</v>
      </c>
    </row>
    <row r="286" s="14" customFormat="1" spans="1:10">
      <c r="A286" s="67">
        <v>5249</v>
      </c>
      <c r="B286" s="68">
        <v>433100</v>
      </c>
      <c r="C286" s="69" t="s">
        <v>277</v>
      </c>
      <c r="D286" s="70">
        <f t="shared" si="75"/>
        <v>0</v>
      </c>
      <c r="E286" s="66"/>
      <c r="F286" s="66"/>
      <c r="G286" s="66"/>
      <c r="H286" s="66"/>
      <c r="I286" s="66"/>
      <c r="J286" s="78"/>
    </row>
    <row r="287" s="14" customFormat="1" spans="1:10">
      <c r="A287" s="108">
        <v>5250</v>
      </c>
      <c r="B287" s="109">
        <v>434000</v>
      </c>
      <c r="C287" s="110" t="s">
        <v>278</v>
      </c>
      <c r="D287" s="111">
        <f t="shared" si="75"/>
        <v>0</v>
      </c>
      <c r="E287" s="111">
        <f t="shared" ref="E287:J287" si="79">SUM(E288:E290)</f>
        <v>0</v>
      </c>
      <c r="F287" s="111">
        <f t="shared" si="79"/>
        <v>0</v>
      </c>
      <c r="G287" s="111">
        <f t="shared" si="79"/>
        <v>0</v>
      </c>
      <c r="H287" s="111">
        <f t="shared" si="79"/>
        <v>0</v>
      </c>
      <c r="I287" s="111">
        <f t="shared" si="79"/>
        <v>0</v>
      </c>
      <c r="J287" s="118">
        <f t="shared" si="79"/>
        <v>0</v>
      </c>
    </row>
    <row r="288" s="14" customFormat="1" spans="1:10">
      <c r="A288" s="67">
        <v>5251</v>
      </c>
      <c r="B288" s="68">
        <v>434100</v>
      </c>
      <c r="C288" s="69" t="s">
        <v>279</v>
      </c>
      <c r="D288" s="70">
        <f t="shared" si="75"/>
        <v>0</v>
      </c>
      <c r="E288" s="66"/>
      <c r="F288" s="66"/>
      <c r="G288" s="66"/>
      <c r="H288" s="66"/>
      <c r="I288" s="66"/>
      <c r="J288" s="78"/>
    </row>
    <row r="289" s="14" customFormat="1" spans="1:10">
      <c r="A289" s="67">
        <v>5252</v>
      </c>
      <c r="B289" s="68">
        <v>434200</v>
      </c>
      <c r="C289" s="69" t="s">
        <v>280</v>
      </c>
      <c r="D289" s="70">
        <f t="shared" si="75"/>
        <v>0</v>
      </c>
      <c r="E289" s="66"/>
      <c r="F289" s="66"/>
      <c r="G289" s="66"/>
      <c r="H289" s="66"/>
      <c r="I289" s="66"/>
      <c r="J289" s="78"/>
    </row>
    <row r="290" s="14" customFormat="1" spans="1:10">
      <c r="A290" s="67">
        <v>5253</v>
      </c>
      <c r="B290" s="68">
        <v>434300</v>
      </c>
      <c r="C290" s="69" t="s">
        <v>281</v>
      </c>
      <c r="D290" s="70">
        <f t="shared" si="75"/>
        <v>0</v>
      </c>
      <c r="E290" s="66"/>
      <c r="F290" s="66"/>
      <c r="G290" s="66"/>
      <c r="H290" s="66"/>
      <c r="I290" s="66"/>
      <c r="J290" s="78"/>
    </row>
    <row r="291" s="14" customFormat="1" spans="1:10">
      <c r="A291" s="108">
        <v>5254</v>
      </c>
      <c r="B291" s="109">
        <v>435000</v>
      </c>
      <c r="C291" s="110" t="s">
        <v>282</v>
      </c>
      <c r="D291" s="111">
        <f t="shared" si="75"/>
        <v>0</v>
      </c>
      <c r="E291" s="111">
        <f t="shared" ref="E291:J291" si="80">E292</f>
        <v>0</v>
      </c>
      <c r="F291" s="111">
        <f t="shared" si="80"/>
        <v>0</v>
      </c>
      <c r="G291" s="111">
        <f t="shared" si="80"/>
        <v>0</v>
      </c>
      <c r="H291" s="111">
        <f t="shared" si="80"/>
        <v>0</v>
      </c>
      <c r="I291" s="111">
        <f t="shared" si="80"/>
        <v>0</v>
      </c>
      <c r="J291" s="118">
        <f t="shared" si="80"/>
        <v>0</v>
      </c>
    </row>
    <row r="292" s="14" customFormat="1" spans="1:10">
      <c r="A292" s="67">
        <v>5255</v>
      </c>
      <c r="B292" s="68">
        <v>435100</v>
      </c>
      <c r="C292" s="69" t="s">
        <v>283</v>
      </c>
      <c r="D292" s="70">
        <f t="shared" si="75"/>
        <v>0</v>
      </c>
      <c r="E292" s="66"/>
      <c r="F292" s="66"/>
      <c r="G292" s="66"/>
      <c r="H292" s="66"/>
      <c r="I292" s="66"/>
      <c r="J292" s="78"/>
    </row>
    <row r="293" s="14" customFormat="1" ht="26.4" spans="1:10">
      <c r="A293" s="108">
        <v>5256</v>
      </c>
      <c r="B293" s="109">
        <v>440000</v>
      </c>
      <c r="C293" s="110" t="s">
        <v>284</v>
      </c>
      <c r="D293" s="111">
        <f t="shared" si="75"/>
        <v>0</v>
      </c>
      <c r="E293" s="111">
        <f t="shared" ref="E293:J293" si="81">E294+E304+E311+E313</f>
        <v>0</v>
      </c>
      <c r="F293" s="111">
        <f t="shared" si="81"/>
        <v>0</v>
      </c>
      <c r="G293" s="111">
        <f t="shared" si="81"/>
        <v>0</v>
      </c>
      <c r="H293" s="111">
        <f t="shared" si="81"/>
        <v>0</v>
      </c>
      <c r="I293" s="111">
        <f t="shared" si="81"/>
        <v>0</v>
      </c>
      <c r="J293" s="118">
        <f t="shared" si="81"/>
        <v>0</v>
      </c>
    </row>
    <row r="294" s="14" customFormat="1" spans="1:10">
      <c r="A294" s="108">
        <v>5257</v>
      </c>
      <c r="B294" s="109">
        <v>441000</v>
      </c>
      <c r="C294" s="110" t="s">
        <v>285</v>
      </c>
      <c r="D294" s="111">
        <f t="shared" si="75"/>
        <v>0</v>
      </c>
      <c r="E294" s="111">
        <f t="shared" ref="E294:J294" si="82">SUM(E295:E303)</f>
        <v>0</v>
      </c>
      <c r="F294" s="111">
        <f t="shared" si="82"/>
        <v>0</v>
      </c>
      <c r="G294" s="111">
        <f t="shared" si="82"/>
        <v>0</v>
      </c>
      <c r="H294" s="111">
        <f t="shared" si="82"/>
        <v>0</v>
      </c>
      <c r="I294" s="111">
        <f t="shared" si="82"/>
        <v>0</v>
      </c>
      <c r="J294" s="118">
        <f t="shared" si="82"/>
        <v>0</v>
      </c>
    </row>
    <row r="295" s="14" customFormat="1" spans="1:10">
      <c r="A295" s="67">
        <v>5258</v>
      </c>
      <c r="B295" s="68">
        <v>441100</v>
      </c>
      <c r="C295" s="69" t="s">
        <v>286</v>
      </c>
      <c r="D295" s="70">
        <f t="shared" si="75"/>
        <v>0</v>
      </c>
      <c r="E295" s="66"/>
      <c r="F295" s="66"/>
      <c r="G295" s="66"/>
      <c r="H295" s="66"/>
      <c r="I295" s="66"/>
      <c r="J295" s="78"/>
    </row>
    <row r="296" s="14" customFormat="1" spans="1:10">
      <c r="A296" s="67">
        <v>5259</v>
      </c>
      <c r="B296" s="68">
        <v>441200</v>
      </c>
      <c r="C296" s="69" t="s">
        <v>287</v>
      </c>
      <c r="D296" s="70">
        <f t="shared" si="75"/>
        <v>0</v>
      </c>
      <c r="E296" s="66"/>
      <c r="F296" s="66"/>
      <c r="G296" s="66"/>
      <c r="H296" s="66"/>
      <c r="I296" s="66"/>
      <c r="J296" s="78"/>
    </row>
    <row r="297" s="14" customFormat="1" spans="1:10">
      <c r="A297" s="67">
        <v>5260</v>
      </c>
      <c r="B297" s="68">
        <v>441300</v>
      </c>
      <c r="C297" s="69" t="s">
        <v>288</v>
      </c>
      <c r="D297" s="70">
        <f t="shared" si="75"/>
        <v>0</v>
      </c>
      <c r="E297" s="66"/>
      <c r="F297" s="66"/>
      <c r="G297" s="66"/>
      <c r="H297" s="66"/>
      <c r="I297" s="66"/>
      <c r="J297" s="78"/>
    </row>
    <row r="298" s="14" customFormat="1" spans="1:10">
      <c r="A298" s="67">
        <v>5261</v>
      </c>
      <c r="B298" s="68">
        <v>441400</v>
      </c>
      <c r="C298" s="69" t="s">
        <v>289</v>
      </c>
      <c r="D298" s="70">
        <f t="shared" si="75"/>
        <v>0</v>
      </c>
      <c r="E298" s="66"/>
      <c r="F298" s="66"/>
      <c r="G298" s="66"/>
      <c r="H298" s="66"/>
      <c r="I298" s="66"/>
      <c r="J298" s="78"/>
    </row>
    <row r="299" s="14" customFormat="1" spans="1:10">
      <c r="A299" s="67">
        <v>5262</v>
      </c>
      <c r="B299" s="68">
        <v>441500</v>
      </c>
      <c r="C299" s="69" t="s">
        <v>290</v>
      </c>
      <c r="D299" s="70">
        <f t="shared" si="75"/>
        <v>0</v>
      </c>
      <c r="E299" s="66"/>
      <c r="F299" s="66"/>
      <c r="G299" s="66"/>
      <c r="H299" s="66"/>
      <c r="I299" s="66"/>
      <c r="J299" s="78"/>
    </row>
    <row r="300" s="14" customFormat="1" spans="1:10">
      <c r="A300" s="67">
        <v>5263</v>
      </c>
      <c r="B300" s="68">
        <v>441600</v>
      </c>
      <c r="C300" s="69" t="s">
        <v>291</v>
      </c>
      <c r="D300" s="70">
        <f t="shared" si="75"/>
        <v>0</v>
      </c>
      <c r="E300" s="66"/>
      <c r="F300" s="66"/>
      <c r="G300" s="66"/>
      <c r="H300" s="66"/>
      <c r="I300" s="66"/>
      <c r="J300" s="78"/>
    </row>
    <row r="301" s="14" customFormat="1" spans="1:10">
      <c r="A301" s="67">
        <v>5264</v>
      </c>
      <c r="B301" s="68">
        <v>441700</v>
      </c>
      <c r="C301" s="69" t="s">
        <v>292</v>
      </c>
      <c r="D301" s="70">
        <f t="shared" si="75"/>
        <v>0</v>
      </c>
      <c r="E301" s="66"/>
      <c r="F301" s="66"/>
      <c r="G301" s="66"/>
      <c r="H301" s="66"/>
      <c r="I301" s="66"/>
      <c r="J301" s="78"/>
    </row>
    <row r="302" s="14" customFormat="1" spans="1:10">
      <c r="A302" s="67">
        <v>5265</v>
      </c>
      <c r="B302" s="68">
        <v>441800</v>
      </c>
      <c r="C302" s="69" t="s">
        <v>293</v>
      </c>
      <c r="D302" s="70">
        <f t="shared" si="75"/>
        <v>0</v>
      </c>
      <c r="E302" s="66"/>
      <c r="F302" s="66"/>
      <c r="G302" s="66"/>
      <c r="H302" s="66"/>
      <c r="I302" s="66"/>
      <c r="J302" s="78"/>
    </row>
    <row r="303" s="14" customFormat="1" spans="1:10">
      <c r="A303" s="67">
        <v>5266</v>
      </c>
      <c r="B303" s="68">
        <v>441900</v>
      </c>
      <c r="C303" s="69" t="s">
        <v>99</v>
      </c>
      <c r="D303" s="70">
        <f t="shared" si="75"/>
        <v>0</v>
      </c>
      <c r="E303" s="66"/>
      <c r="F303" s="66"/>
      <c r="G303" s="66"/>
      <c r="H303" s="66"/>
      <c r="I303" s="66"/>
      <c r="J303" s="78"/>
    </row>
    <row r="304" s="14" customFormat="1" spans="1:10">
      <c r="A304" s="108">
        <v>5267</v>
      </c>
      <c r="B304" s="109">
        <v>442000</v>
      </c>
      <c r="C304" s="110" t="s">
        <v>294</v>
      </c>
      <c r="D304" s="111">
        <f t="shared" si="75"/>
        <v>0</v>
      </c>
      <c r="E304" s="111">
        <f t="shared" ref="E304:J304" si="83">SUM(E305:E310)</f>
        <v>0</v>
      </c>
      <c r="F304" s="111">
        <f t="shared" si="83"/>
        <v>0</v>
      </c>
      <c r="G304" s="111">
        <f t="shared" si="83"/>
        <v>0</v>
      </c>
      <c r="H304" s="111">
        <f t="shared" si="83"/>
        <v>0</v>
      </c>
      <c r="I304" s="111">
        <f t="shared" si="83"/>
        <v>0</v>
      </c>
      <c r="J304" s="118">
        <f t="shared" si="83"/>
        <v>0</v>
      </c>
    </row>
    <row r="305" s="14" customFormat="1" ht="26.4" spans="1:10">
      <c r="A305" s="67">
        <v>5268</v>
      </c>
      <c r="B305" s="68">
        <v>442100</v>
      </c>
      <c r="C305" s="69" t="s">
        <v>295</v>
      </c>
      <c r="D305" s="70">
        <f t="shared" si="75"/>
        <v>0</v>
      </c>
      <c r="E305" s="66"/>
      <c r="F305" s="66"/>
      <c r="G305" s="66"/>
      <c r="H305" s="66"/>
      <c r="I305" s="66"/>
      <c r="J305" s="78"/>
    </row>
    <row r="306" s="14" customFormat="1" spans="1:10">
      <c r="A306" s="67">
        <v>5269</v>
      </c>
      <c r="B306" s="68">
        <v>442200</v>
      </c>
      <c r="C306" s="69" t="s">
        <v>296</v>
      </c>
      <c r="D306" s="70">
        <f t="shared" si="75"/>
        <v>0</v>
      </c>
      <c r="E306" s="66"/>
      <c r="F306" s="66"/>
      <c r="G306" s="66"/>
      <c r="H306" s="66"/>
      <c r="I306" s="66"/>
      <c r="J306" s="78"/>
    </row>
    <row r="307" s="14" customFormat="1" spans="1:10">
      <c r="A307" s="67">
        <v>5270</v>
      </c>
      <c r="B307" s="68">
        <v>442300</v>
      </c>
      <c r="C307" s="69" t="s">
        <v>297</v>
      </c>
      <c r="D307" s="70">
        <f t="shared" si="75"/>
        <v>0</v>
      </c>
      <c r="E307" s="66"/>
      <c r="F307" s="66"/>
      <c r="G307" s="66"/>
      <c r="H307" s="66"/>
      <c r="I307" s="66"/>
      <c r="J307" s="78"/>
    </row>
    <row r="308" s="14" customFormat="1" spans="1:10">
      <c r="A308" s="67">
        <v>5271</v>
      </c>
      <c r="B308" s="68">
        <v>442400</v>
      </c>
      <c r="C308" s="69" t="s">
        <v>298</v>
      </c>
      <c r="D308" s="70">
        <f t="shared" si="75"/>
        <v>0</v>
      </c>
      <c r="E308" s="66"/>
      <c r="F308" s="66"/>
      <c r="G308" s="66"/>
      <c r="H308" s="66"/>
      <c r="I308" s="66"/>
      <c r="J308" s="78"/>
    </row>
    <row r="309" s="14" customFormat="1" spans="1:10">
      <c r="A309" s="67">
        <v>5272</v>
      </c>
      <c r="B309" s="68">
        <v>442500</v>
      </c>
      <c r="C309" s="69" t="s">
        <v>299</v>
      </c>
      <c r="D309" s="70">
        <f t="shared" si="75"/>
        <v>0</v>
      </c>
      <c r="E309" s="66"/>
      <c r="F309" s="66"/>
      <c r="G309" s="66"/>
      <c r="H309" s="66"/>
      <c r="I309" s="66"/>
      <c r="J309" s="78"/>
    </row>
    <row r="310" s="14" customFormat="1" spans="1:10">
      <c r="A310" s="67">
        <v>5273</v>
      </c>
      <c r="B310" s="68">
        <v>442600</v>
      </c>
      <c r="C310" s="69" t="s">
        <v>300</v>
      </c>
      <c r="D310" s="70">
        <f t="shared" si="75"/>
        <v>0</v>
      </c>
      <c r="E310" s="66"/>
      <c r="F310" s="66"/>
      <c r="G310" s="66"/>
      <c r="H310" s="66"/>
      <c r="I310" s="66"/>
      <c r="J310" s="78"/>
    </row>
    <row r="311" s="14" customFormat="1" spans="1:10">
      <c r="A311" s="108">
        <v>5274</v>
      </c>
      <c r="B311" s="109">
        <v>443000</v>
      </c>
      <c r="C311" s="110" t="s">
        <v>301</v>
      </c>
      <c r="D311" s="111">
        <f t="shared" si="75"/>
        <v>0</v>
      </c>
      <c r="E311" s="111">
        <f t="shared" ref="E311:J311" si="84">E312</f>
        <v>0</v>
      </c>
      <c r="F311" s="111">
        <f t="shared" si="84"/>
        <v>0</v>
      </c>
      <c r="G311" s="111">
        <f t="shared" si="84"/>
        <v>0</v>
      </c>
      <c r="H311" s="111">
        <f t="shared" si="84"/>
        <v>0</v>
      </c>
      <c r="I311" s="111">
        <f t="shared" si="84"/>
        <v>0</v>
      </c>
      <c r="J311" s="118">
        <f t="shared" si="84"/>
        <v>0</v>
      </c>
    </row>
    <row r="312" s="14" customFormat="1" spans="1:10">
      <c r="A312" s="67">
        <v>5275</v>
      </c>
      <c r="B312" s="68">
        <v>443100</v>
      </c>
      <c r="C312" s="69" t="s">
        <v>302</v>
      </c>
      <c r="D312" s="70">
        <f t="shared" si="75"/>
        <v>0</v>
      </c>
      <c r="E312" s="66"/>
      <c r="F312" s="66"/>
      <c r="G312" s="66"/>
      <c r="H312" s="66"/>
      <c r="I312" s="66"/>
      <c r="J312" s="78"/>
    </row>
    <row r="313" s="14" customFormat="1" spans="1:10">
      <c r="A313" s="108">
        <v>5276</v>
      </c>
      <c r="B313" s="109">
        <v>444000</v>
      </c>
      <c r="C313" s="110" t="s">
        <v>303</v>
      </c>
      <c r="D313" s="111">
        <f t="shared" si="75"/>
        <v>0</v>
      </c>
      <c r="E313" s="111">
        <f t="shared" ref="E313:J313" si="85">SUM(E314:E316)</f>
        <v>0</v>
      </c>
      <c r="F313" s="111">
        <f t="shared" si="85"/>
        <v>0</v>
      </c>
      <c r="G313" s="111">
        <f t="shared" si="85"/>
        <v>0</v>
      </c>
      <c r="H313" s="111">
        <f t="shared" si="85"/>
        <v>0</v>
      </c>
      <c r="I313" s="111">
        <f t="shared" si="85"/>
        <v>0</v>
      </c>
      <c r="J313" s="118">
        <f t="shared" si="85"/>
        <v>0</v>
      </c>
    </row>
    <row r="314" s="14" customFormat="1" spans="1:10">
      <c r="A314" s="67">
        <v>5277</v>
      </c>
      <c r="B314" s="68">
        <v>444100</v>
      </c>
      <c r="C314" s="69" t="s">
        <v>304</v>
      </c>
      <c r="D314" s="70">
        <f t="shared" si="75"/>
        <v>0</v>
      </c>
      <c r="E314" s="66"/>
      <c r="F314" s="66"/>
      <c r="G314" s="66"/>
      <c r="H314" s="66"/>
      <c r="I314" s="66"/>
      <c r="J314" s="78"/>
    </row>
    <row r="315" s="14" customFormat="1" spans="1:10">
      <c r="A315" s="67">
        <v>5278</v>
      </c>
      <c r="B315" s="68">
        <v>444200</v>
      </c>
      <c r="C315" s="69" t="s">
        <v>305</v>
      </c>
      <c r="D315" s="70"/>
      <c r="E315" s="66"/>
      <c r="F315" s="66"/>
      <c r="G315" s="66"/>
      <c r="H315" s="66"/>
      <c r="I315" s="66"/>
      <c r="J315" s="78"/>
    </row>
    <row r="316" s="14" customFormat="1" spans="1:10">
      <c r="A316" s="67">
        <v>5279</v>
      </c>
      <c r="B316" s="68">
        <v>444300</v>
      </c>
      <c r="C316" s="69" t="s">
        <v>306</v>
      </c>
      <c r="D316" s="70">
        <f t="shared" si="75"/>
        <v>0</v>
      </c>
      <c r="E316" s="66"/>
      <c r="F316" s="66"/>
      <c r="G316" s="66"/>
      <c r="H316" s="66"/>
      <c r="I316" s="66"/>
      <c r="J316" s="78"/>
    </row>
    <row r="317" s="14" customFormat="1" spans="1:10">
      <c r="A317" s="108">
        <v>5280</v>
      </c>
      <c r="B317" s="109">
        <v>450000</v>
      </c>
      <c r="C317" s="110" t="s">
        <v>307</v>
      </c>
      <c r="D317" s="111">
        <f t="shared" si="75"/>
        <v>0</v>
      </c>
      <c r="E317" s="111">
        <f t="shared" ref="E317:J317" si="86">E318+E325+E328+E331</f>
        <v>0</v>
      </c>
      <c r="F317" s="111">
        <f t="shared" si="86"/>
        <v>0</v>
      </c>
      <c r="G317" s="111">
        <f t="shared" si="86"/>
        <v>0</v>
      </c>
      <c r="H317" s="111">
        <f t="shared" si="86"/>
        <v>0</v>
      </c>
      <c r="I317" s="111">
        <f t="shared" si="86"/>
        <v>0</v>
      </c>
      <c r="J317" s="118">
        <f t="shared" si="86"/>
        <v>0</v>
      </c>
    </row>
    <row r="318" s="14" customFormat="1" ht="28.5" customHeight="1" spans="1:10">
      <c r="A318" s="108">
        <v>5281</v>
      </c>
      <c r="B318" s="109">
        <v>451000</v>
      </c>
      <c r="C318" s="110" t="s">
        <v>308</v>
      </c>
      <c r="D318" s="111">
        <f t="shared" si="75"/>
        <v>0</v>
      </c>
      <c r="E318" s="111">
        <f t="shared" ref="E318:J318" si="87">E319+E320</f>
        <v>0</v>
      </c>
      <c r="F318" s="111">
        <f t="shared" si="87"/>
        <v>0</v>
      </c>
      <c r="G318" s="111">
        <f t="shared" si="87"/>
        <v>0</v>
      </c>
      <c r="H318" s="111">
        <f t="shared" si="87"/>
        <v>0</v>
      </c>
      <c r="I318" s="111">
        <f t="shared" si="87"/>
        <v>0</v>
      </c>
      <c r="J318" s="118">
        <f t="shared" si="87"/>
        <v>0</v>
      </c>
    </row>
    <row r="319" spans="1:10">
      <c r="A319" s="41">
        <v>5282</v>
      </c>
      <c r="B319" s="42">
        <v>451100</v>
      </c>
      <c r="C319" s="43" t="s">
        <v>309</v>
      </c>
      <c r="D319" s="46">
        <f t="shared" si="75"/>
        <v>0</v>
      </c>
      <c r="E319" s="47"/>
      <c r="F319" s="47"/>
      <c r="G319" s="47"/>
      <c r="H319" s="47"/>
      <c r="I319" s="47"/>
      <c r="J319" s="55"/>
    </row>
    <row r="320" ht="17.25" customHeight="1" spans="1:10">
      <c r="A320" s="41">
        <v>5283</v>
      </c>
      <c r="B320" s="42">
        <v>451200</v>
      </c>
      <c r="C320" s="43" t="s">
        <v>310</v>
      </c>
      <c r="D320" s="46">
        <f t="shared" si="75"/>
        <v>0</v>
      </c>
      <c r="E320" s="47"/>
      <c r="F320" s="47"/>
      <c r="G320" s="47"/>
      <c r="H320" s="47"/>
      <c r="I320" s="47"/>
      <c r="J320" s="55"/>
    </row>
    <row r="321" spans="1:10">
      <c r="A321" s="140" t="s">
        <v>12</v>
      </c>
      <c r="B321" s="141" t="s">
        <v>13</v>
      </c>
      <c r="C321" s="141" t="s">
        <v>14</v>
      </c>
      <c r="D321" s="142" t="s">
        <v>196</v>
      </c>
      <c r="E321" s="143"/>
      <c r="F321" s="143"/>
      <c r="G321" s="143"/>
      <c r="H321" s="143"/>
      <c r="I321" s="143"/>
      <c r="J321" s="153"/>
    </row>
    <row r="322" spans="1:10">
      <c r="A322" s="144"/>
      <c r="B322" s="145"/>
      <c r="C322" s="145"/>
      <c r="D322" s="146" t="s">
        <v>197</v>
      </c>
      <c r="E322" s="147" t="s">
        <v>198</v>
      </c>
      <c r="F322" s="148"/>
      <c r="G322" s="148"/>
      <c r="H322" s="149"/>
      <c r="I322" s="146" t="s">
        <v>18</v>
      </c>
      <c r="J322" s="154" t="s">
        <v>19</v>
      </c>
    </row>
    <row r="323" ht="26.4" spans="1:10">
      <c r="A323" s="150"/>
      <c r="B323" s="151"/>
      <c r="C323" s="151"/>
      <c r="D323" s="151"/>
      <c r="E323" s="37" t="s">
        <v>199</v>
      </c>
      <c r="F323" s="37" t="s">
        <v>21</v>
      </c>
      <c r="G323" s="37" t="s">
        <v>22</v>
      </c>
      <c r="H323" s="37" t="s">
        <v>23</v>
      </c>
      <c r="I323" s="151"/>
      <c r="J323" s="155"/>
    </row>
    <row r="324" spans="1:10">
      <c r="A324" s="40">
        <v>1</v>
      </c>
      <c r="B324" s="37">
        <v>2</v>
      </c>
      <c r="C324" s="37">
        <v>3</v>
      </c>
      <c r="D324" s="152">
        <v>4</v>
      </c>
      <c r="E324" s="152">
        <v>5</v>
      </c>
      <c r="F324" s="152">
        <v>6</v>
      </c>
      <c r="G324" s="152">
        <v>7</v>
      </c>
      <c r="H324" s="152">
        <v>8</v>
      </c>
      <c r="I324" s="152">
        <v>9</v>
      </c>
      <c r="J324" s="156">
        <v>10</v>
      </c>
    </row>
    <row r="325" ht="26.4" spans="1:10">
      <c r="A325" s="40">
        <v>5284</v>
      </c>
      <c r="B325" s="37">
        <v>452000</v>
      </c>
      <c r="C325" s="38" t="s">
        <v>311</v>
      </c>
      <c r="D325" s="39">
        <f t="shared" si="75"/>
        <v>0</v>
      </c>
      <c r="E325" s="39">
        <f t="shared" ref="E325:J325" si="88">E326+E327</f>
        <v>0</v>
      </c>
      <c r="F325" s="39">
        <f t="shared" si="88"/>
        <v>0</v>
      </c>
      <c r="G325" s="39">
        <f t="shared" si="88"/>
        <v>0</v>
      </c>
      <c r="H325" s="39">
        <f t="shared" si="88"/>
        <v>0</v>
      </c>
      <c r="I325" s="39">
        <f t="shared" si="88"/>
        <v>0</v>
      </c>
      <c r="J325" s="53">
        <f t="shared" si="88"/>
        <v>0</v>
      </c>
    </row>
    <row r="326" spans="1:10">
      <c r="A326" s="41">
        <v>5285</v>
      </c>
      <c r="B326" s="42">
        <v>452100</v>
      </c>
      <c r="C326" s="43" t="s">
        <v>312</v>
      </c>
      <c r="D326" s="46">
        <f t="shared" si="75"/>
        <v>0</v>
      </c>
      <c r="E326" s="47"/>
      <c r="F326" s="47"/>
      <c r="G326" s="47"/>
      <c r="H326" s="47"/>
      <c r="I326" s="47"/>
      <c r="J326" s="55"/>
    </row>
    <row r="327" spans="1:10">
      <c r="A327" s="41">
        <v>5286</v>
      </c>
      <c r="B327" s="42">
        <v>452200</v>
      </c>
      <c r="C327" s="43" t="s">
        <v>313</v>
      </c>
      <c r="D327" s="46">
        <f t="shared" si="75"/>
        <v>0</v>
      </c>
      <c r="E327" s="47"/>
      <c r="F327" s="47"/>
      <c r="G327" s="47"/>
      <c r="H327" s="47"/>
      <c r="I327" s="47"/>
      <c r="J327" s="55"/>
    </row>
    <row r="328" ht="26.4" spans="1:10">
      <c r="A328" s="40">
        <v>5287</v>
      </c>
      <c r="B328" s="37">
        <v>453000</v>
      </c>
      <c r="C328" s="38" t="s">
        <v>314</v>
      </c>
      <c r="D328" s="39">
        <f t="shared" si="75"/>
        <v>0</v>
      </c>
      <c r="E328" s="39">
        <f t="shared" ref="E328:J328" si="89">E329+E330</f>
        <v>0</v>
      </c>
      <c r="F328" s="39">
        <f t="shared" si="89"/>
        <v>0</v>
      </c>
      <c r="G328" s="39">
        <f t="shared" si="89"/>
        <v>0</v>
      </c>
      <c r="H328" s="39">
        <f t="shared" si="89"/>
        <v>0</v>
      </c>
      <c r="I328" s="39">
        <f t="shared" si="89"/>
        <v>0</v>
      </c>
      <c r="J328" s="53">
        <f t="shared" si="89"/>
        <v>0</v>
      </c>
    </row>
    <row r="329" spans="1:10">
      <c r="A329" s="41">
        <v>5288</v>
      </c>
      <c r="B329" s="42">
        <v>453100</v>
      </c>
      <c r="C329" s="43" t="s">
        <v>315</v>
      </c>
      <c r="D329" s="46">
        <f t="shared" si="75"/>
        <v>0</v>
      </c>
      <c r="E329" s="47"/>
      <c r="F329" s="47"/>
      <c r="G329" s="47"/>
      <c r="H329" s="47"/>
      <c r="I329" s="47"/>
      <c r="J329" s="55"/>
    </row>
    <row r="330" spans="1:10">
      <c r="A330" s="41">
        <v>5289</v>
      </c>
      <c r="B330" s="42">
        <v>453200</v>
      </c>
      <c r="C330" s="43" t="s">
        <v>316</v>
      </c>
      <c r="D330" s="46">
        <f t="shared" si="75"/>
        <v>0</v>
      </c>
      <c r="E330" s="47"/>
      <c r="F330" s="47"/>
      <c r="G330" s="47"/>
      <c r="H330" s="47"/>
      <c r="I330" s="47"/>
      <c r="J330" s="55"/>
    </row>
    <row r="331" spans="1:10">
      <c r="A331" s="40">
        <v>5290</v>
      </c>
      <c r="B331" s="37">
        <v>454000</v>
      </c>
      <c r="C331" s="38" t="s">
        <v>317</v>
      </c>
      <c r="D331" s="39">
        <f t="shared" si="75"/>
        <v>0</v>
      </c>
      <c r="E331" s="39">
        <f t="shared" ref="E331:J331" si="90">E332+E333</f>
        <v>0</v>
      </c>
      <c r="F331" s="39">
        <f t="shared" si="90"/>
        <v>0</v>
      </c>
      <c r="G331" s="39">
        <f t="shared" si="90"/>
        <v>0</v>
      </c>
      <c r="H331" s="39">
        <f t="shared" si="90"/>
        <v>0</v>
      </c>
      <c r="I331" s="39">
        <f t="shared" si="90"/>
        <v>0</v>
      </c>
      <c r="J331" s="53">
        <f t="shared" si="90"/>
        <v>0</v>
      </c>
    </row>
    <row r="332" spans="1:10">
      <c r="A332" s="41">
        <v>5291</v>
      </c>
      <c r="B332" s="42">
        <v>454100</v>
      </c>
      <c r="C332" s="43" t="s">
        <v>318</v>
      </c>
      <c r="D332" s="46">
        <f t="shared" si="75"/>
        <v>0</v>
      </c>
      <c r="E332" s="47"/>
      <c r="F332" s="47"/>
      <c r="G332" s="47"/>
      <c r="H332" s="47"/>
      <c r="I332" s="47"/>
      <c r="J332" s="55"/>
    </row>
    <row r="333" spans="1:10">
      <c r="A333" s="41">
        <v>5292</v>
      </c>
      <c r="B333" s="42">
        <v>454200</v>
      </c>
      <c r="C333" s="43" t="s">
        <v>319</v>
      </c>
      <c r="D333" s="46">
        <f t="shared" si="75"/>
        <v>0</v>
      </c>
      <c r="E333" s="47"/>
      <c r="F333" s="47"/>
      <c r="G333" s="47"/>
      <c r="H333" s="47"/>
      <c r="I333" s="47"/>
      <c r="J333" s="55"/>
    </row>
    <row r="334" spans="1:10">
      <c r="A334" s="40">
        <v>5293</v>
      </c>
      <c r="B334" s="37">
        <v>460000</v>
      </c>
      <c r="C334" s="38" t="s">
        <v>320</v>
      </c>
      <c r="D334" s="39">
        <f t="shared" si="75"/>
        <v>0</v>
      </c>
      <c r="E334" s="39">
        <f t="shared" ref="E334:J334" si="91">E335+E338+E341+E344+E347</f>
        <v>0</v>
      </c>
      <c r="F334" s="39">
        <f t="shared" si="91"/>
        <v>0</v>
      </c>
      <c r="G334" s="39">
        <f t="shared" si="91"/>
        <v>0</v>
      </c>
      <c r="H334" s="39">
        <f t="shared" si="91"/>
        <v>0</v>
      </c>
      <c r="I334" s="39">
        <f t="shared" si="91"/>
        <v>0</v>
      </c>
      <c r="J334" s="53">
        <f t="shared" si="91"/>
        <v>0</v>
      </c>
    </row>
    <row r="335" spans="1:10">
      <c r="A335" s="40">
        <v>5294</v>
      </c>
      <c r="B335" s="37">
        <v>461000</v>
      </c>
      <c r="C335" s="38" t="s">
        <v>321</v>
      </c>
      <c r="D335" s="39">
        <f t="shared" si="75"/>
        <v>0</v>
      </c>
      <c r="E335" s="39">
        <f t="shared" ref="E335:J335" si="92">E336+E337</f>
        <v>0</v>
      </c>
      <c r="F335" s="39">
        <f t="shared" si="92"/>
        <v>0</v>
      </c>
      <c r="G335" s="39">
        <f t="shared" si="92"/>
        <v>0</v>
      </c>
      <c r="H335" s="39">
        <f t="shared" si="92"/>
        <v>0</v>
      </c>
      <c r="I335" s="39">
        <f t="shared" si="92"/>
        <v>0</v>
      </c>
      <c r="J335" s="53">
        <f t="shared" si="92"/>
        <v>0</v>
      </c>
    </row>
    <row r="336" spans="1:10">
      <c r="A336" s="41">
        <v>5295</v>
      </c>
      <c r="B336" s="42">
        <v>461100</v>
      </c>
      <c r="C336" s="43" t="s">
        <v>322</v>
      </c>
      <c r="D336" s="46">
        <f t="shared" si="75"/>
        <v>0</v>
      </c>
      <c r="E336" s="47"/>
      <c r="F336" s="47"/>
      <c r="G336" s="47"/>
      <c r="H336" s="47"/>
      <c r="I336" s="47"/>
      <c r="J336" s="55"/>
    </row>
    <row r="337" spans="1:10">
      <c r="A337" s="41">
        <v>5296</v>
      </c>
      <c r="B337" s="42">
        <v>461200</v>
      </c>
      <c r="C337" s="43" t="s">
        <v>323</v>
      </c>
      <c r="D337" s="46">
        <f t="shared" si="75"/>
        <v>0</v>
      </c>
      <c r="E337" s="47"/>
      <c r="F337" s="47"/>
      <c r="G337" s="47"/>
      <c r="H337" s="47"/>
      <c r="I337" s="47"/>
      <c r="J337" s="55"/>
    </row>
    <row r="338" spans="1:10">
      <c r="A338" s="40">
        <v>5297</v>
      </c>
      <c r="B338" s="37">
        <v>462000</v>
      </c>
      <c r="C338" s="38" t="s">
        <v>324</v>
      </c>
      <c r="D338" s="39">
        <f t="shared" si="75"/>
        <v>0</v>
      </c>
      <c r="E338" s="39">
        <f t="shared" ref="E338:J338" si="93">E339+E340</f>
        <v>0</v>
      </c>
      <c r="F338" s="39">
        <f t="shared" si="93"/>
        <v>0</v>
      </c>
      <c r="G338" s="39">
        <f t="shared" si="93"/>
        <v>0</v>
      </c>
      <c r="H338" s="39">
        <f t="shared" si="93"/>
        <v>0</v>
      </c>
      <c r="I338" s="39">
        <f t="shared" si="93"/>
        <v>0</v>
      </c>
      <c r="J338" s="53">
        <f t="shared" si="93"/>
        <v>0</v>
      </c>
    </row>
    <row r="339" spans="1:10">
      <c r="A339" s="41">
        <v>5298</v>
      </c>
      <c r="B339" s="42">
        <v>462100</v>
      </c>
      <c r="C339" s="43" t="s">
        <v>325</v>
      </c>
      <c r="D339" s="46">
        <f t="shared" si="75"/>
        <v>0</v>
      </c>
      <c r="E339" s="47"/>
      <c r="F339" s="47"/>
      <c r="G339" s="47"/>
      <c r="H339" s="47"/>
      <c r="I339" s="47"/>
      <c r="J339" s="55"/>
    </row>
    <row r="340" spans="1:10">
      <c r="A340" s="41">
        <v>5299</v>
      </c>
      <c r="B340" s="42">
        <v>462200</v>
      </c>
      <c r="C340" s="43" t="s">
        <v>326</v>
      </c>
      <c r="D340" s="46">
        <f t="shared" si="75"/>
        <v>0</v>
      </c>
      <c r="E340" s="47"/>
      <c r="F340" s="47"/>
      <c r="G340" s="47"/>
      <c r="H340" s="47"/>
      <c r="I340" s="47"/>
      <c r="J340" s="55"/>
    </row>
    <row r="341" spans="1:10">
      <c r="A341" s="40">
        <v>5300</v>
      </c>
      <c r="B341" s="37">
        <v>463000</v>
      </c>
      <c r="C341" s="38" t="s">
        <v>327</v>
      </c>
      <c r="D341" s="39">
        <f t="shared" ref="D341:D408" si="94">SUM(E341:J341)</f>
        <v>0</v>
      </c>
      <c r="E341" s="39">
        <f t="shared" ref="E341:J341" si="95">E342+E343</f>
        <v>0</v>
      </c>
      <c r="F341" s="39">
        <f t="shared" si="95"/>
        <v>0</v>
      </c>
      <c r="G341" s="39">
        <f t="shared" si="95"/>
        <v>0</v>
      </c>
      <c r="H341" s="39">
        <f t="shared" si="95"/>
        <v>0</v>
      </c>
      <c r="I341" s="39">
        <f t="shared" si="95"/>
        <v>0</v>
      </c>
      <c r="J341" s="53">
        <f t="shared" si="95"/>
        <v>0</v>
      </c>
    </row>
    <row r="342" spans="1:10">
      <c r="A342" s="41">
        <v>5301</v>
      </c>
      <c r="B342" s="42">
        <v>463100</v>
      </c>
      <c r="C342" s="43" t="s">
        <v>328</v>
      </c>
      <c r="D342" s="46">
        <f t="shared" si="94"/>
        <v>0</v>
      </c>
      <c r="E342" s="47"/>
      <c r="F342" s="47"/>
      <c r="G342" s="47"/>
      <c r="H342" s="47"/>
      <c r="I342" s="47"/>
      <c r="J342" s="55"/>
    </row>
    <row r="343" spans="1:10">
      <c r="A343" s="41">
        <v>5302</v>
      </c>
      <c r="B343" s="42">
        <v>463200</v>
      </c>
      <c r="C343" s="43" t="s">
        <v>329</v>
      </c>
      <c r="D343" s="46">
        <f t="shared" si="94"/>
        <v>0</v>
      </c>
      <c r="E343" s="47"/>
      <c r="F343" s="47"/>
      <c r="G343" s="47"/>
      <c r="H343" s="47"/>
      <c r="I343" s="47"/>
      <c r="J343" s="55"/>
    </row>
    <row r="344" ht="26.4" spans="1:10">
      <c r="A344" s="40">
        <v>5303</v>
      </c>
      <c r="B344" s="37">
        <v>464000</v>
      </c>
      <c r="C344" s="38" t="s">
        <v>330</v>
      </c>
      <c r="D344" s="39">
        <f t="shared" si="94"/>
        <v>0</v>
      </c>
      <c r="E344" s="39">
        <f t="shared" ref="E344:J344" si="96">E345+E346</f>
        <v>0</v>
      </c>
      <c r="F344" s="39">
        <f t="shared" si="96"/>
        <v>0</v>
      </c>
      <c r="G344" s="39">
        <f t="shared" si="96"/>
        <v>0</v>
      </c>
      <c r="H344" s="39">
        <f t="shared" si="96"/>
        <v>0</v>
      </c>
      <c r="I344" s="39">
        <f t="shared" si="96"/>
        <v>0</v>
      </c>
      <c r="J344" s="53">
        <f t="shared" si="96"/>
        <v>0</v>
      </c>
    </row>
    <row r="345" spans="1:10">
      <c r="A345" s="41">
        <v>5304</v>
      </c>
      <c r="B345" s="42">
        <v>464100</v>
      </c>
      <c r="C345" s="43" t="s">
        <v>331</v>
      </c>
      <c r="D345" s="46">
        <f t="shared" si="94"/>
        <v>0</v>
      </c>
      <c r="E345" s="47"/>
      <c r="F345" s="47"/>
      <c r="G345" s="47"/>
      <c r="H345" s="47"/>
      <c r="I345" s="47"/>
      <c r="J345" s="55"/>
    </row>
    <row r="346" spans="1:10">
      <c r="A346" s="41">
        <v>5305</v>
      </c>
      <c r="B346" s="42">
        <v>464200</v>
      </c>
      <c r="C346" s="43" t="s">
        <v>332</v>
      </c>
      <c r="D346" s="46">
        <f t="shared" si="94"/>
        <v>0</v>
      </c>
      <c r="E346" s="47"/>
      <c r="F346" s="47"/>
      <c r="G346" s="47"/>
      <c r="H346" s="47"/>
      <c r="I346" s="47"/>
      <c r="J346" s="55"/>
    </row>
    <row r="347" spans="1:10">
      <c r="A347" s="40">
        <v>5306</v>
      </c>
      <c r="B347" s="37">
        <v>465000</v>
      </c>
      <c r="C347" s="38" t="s">
        <v>333</v>
      </c>
      <c r="D347" s="39">
        <f t="shared" si="94"/>
        <v>0</v>
      </c>
      <c r="E347" s="39">
        <f t="shared" ref="E347:J347" si="97">E348+E349</f>
        <v>0</v>
      </c>
      <c r="F347" s="39">
        <f t="shared" si="97"/>
        <v>0</v>
      </c>
      <c r="G347" s="39">
        <f t="shared" si="97"/>
        <v>0</v>
      </c>
      <c r="H347" s="39">
        <f t="shared" si="97"/>
        <v>0</v>
      </c>
      <c r="I347" s="39">
        <f t="shared" si="97"/>
        <v>0</v>
      </c>
      <c r="J347" s="53">
        <f t="shared" si="97"/>
        <v>0</v>
      </c>
    </row>
    <row r="348" spans="1:10">
      <c r="A348" s="41">
        <v>5307</v>
      </c>
      <c r="B348" s="42">
        <v>465100</v>
      </c>
      <c r="C348" s="43" t="s">
        <v>334</v>
      </c>
      <c r="D348" s="46">
        <f t="shared" si="94"/>
        <v>0</v>
      </c>
      <c r="E348" s="47"/>
      <c r="F348" s="47"/>
      <c r="G348" s="47"/>
      <c r="H348" s="47"/>
      <c r="I348" s="47"/>
      <c r="J348" s="55"/>
    </row>
    <row r="349" spans="1:10">
      <c r="A349" s="41">
        <v>5308</v>
      </c>
      <c r="B349" s="42">
        <v>465200</v>
      </c>
      <c r="C349" s="43" t="s">
        <v>335</v>
      </c>
      <c r="D349" s="46">
        <f t="shared" si="94"/>
        <v>0</v>
      </c>
      <c r="E349" s="47"/>
      <c r="F349" s="47"/>
      <c r="G349" s="47"/>
      <c r="H349" s="47"/>
      <c r="I349" s="47"/>
      <c r="J349" s="55"/>
    </row>
    <row r="350" spans="1:10">
      <c r="A350" s="40">
        <v>5309</v>
      </c>
      <c r="B350" s="37">
        <v>470000</v>
      </c>
      <c r="C350" s="38" t="s">
        <v>336</v>
      </c>
      <c r="D350" s="39">
        <f t="shared" si="94"/>
        <v>0</v>
      </c>
      <c r="E350" s="39">
        <f t="shared" ref="E350:J350" si="98">E351+E355</f>
        <v>0</v>
      </c>
      <c r="F350" s="39">
        <f t="shared" si="98"/>
        <v>0</v>
      </c>
      <c r="G350" s="39">
        <f t="shared" si="98"/>
        <v>0</v>
      </c>
      <c r="H350" s="39">
        <f t="shared" si="98"/>
        <v>0</v>
      </c>
      <c r="I350" s="39">
        <f t="shared" si="98"/>
        <v>0</v>
      </c>
      <c r="J350" s="53">
        <f t="shared" si="98"/>
        <v>0</v>
      </c>
    </row>
    <row r="351" ht="26.4" spans="1:10">
      <c r="A351" s="40">
        <v>5310</v>
      </c>
      <c r="B351" s="37">
        <v>471000</v>
      </c>
      <c r="C351" s="38" t="s">
        <v>337</v>
      </c>
      <c r="D351" s="39">
        <f t="shared" si="94"/>
        <v>0</v>
      </c>
      <c r="E351" s="39">
        <f t="shared" ref="E351:J351" si="99">SUM(E352:E354)</f>
        <v>0</v>
      </c>
      <c r="F351" s="39">
        <f t="shared" si="99"/>
        <v>0</v>
      </c>
      <c r="G351" s="39">
        <f t="shared" si="99"/>
        <v>0</v>
      </c>
      <c r="H351" s="39">
        <f t="shared" si="99"/>
        <v>0</v>
      </c>
      <c r="I351" s="39">
        <f t="shared" si="99"/>
        <v>0</v>
      </c>
      <c r="J351" s="53">
        <f t="shared" si="99"/>
        <v>0</v>
      </c>
    </row>
    <row r="352" spans="1:10">
      <c r="A352" s="41">
        <v>5311</v>
      </c>
      <c r="B352" s="42">
        <v>471100</v>
      </c>
      <c r="C352" s="43" t="s">
        <v>338</v>
      </c>
      <c r="D352" s="46">
        <f t="shared" si="94"/>
        <v>0</v>
      </c>
      <c r="E352" s="47"/>
      <c r="F352" s="47"/>
      <c r="G352" s="47"/>
      <c r="H352" s="47"/>
      <c r="I352" s="47"/>
      <c r="J352" s="55"/>
    </row>
    <row r="353" spans="1:10">
      <c r="A353" s="41">
        <v>5312</v>
      </c>
      <c r="B353" s="42">
        <v>471200</v>
      </c>
      <c r="C353" s="43" t="s">
        <v>339</v>
      </c>
      <c r="D353" s="46">
        <f t="shared" si="94"/>
        <v>0</v>
      </c>
      <c r="E353" s="47"/>
      <c r="F353" s="47"/>
      <c r="G353" s="47"/>
      <c r="H353" s="47"/>
      <c r="I353" s="47"/>
      <c r="J353" s="55"/>
    </row>
    <row r="354" ht="26.4" spans="1:10">
      <c r="A354" s="41">
        <v>5313</v>
      </c>
      <c r="B354" s="42">
        <v>471900</v>
      </c>
      <c r="C354" s="43" t="s">
        <v>340</v>
      </c>
      <c r="D354" s="46">
        <f t="shared" si="94"/>
        <v>0</v>
      </c>
      <c r="E354" s="47"/>
      <c r="F354" s="47"/>
      <c r="G354" s="47"/>
      <c r="H354" s="47"/>
      <c r="I354" s="47"/>
      <c r="J354" s="55"/>
    </row>
    <row r="355" spans="1:10">
      <c r="A355" s="40">
        <v>5314</v>
      </c>
      <c r="B355" s="37">
        <v>472000</v>
      </c>
      <c r="C355" s="38" t="s">
        <v>341</v>
      </c>
      <c r="D355" s="39">
        <f t="shared" si="94"/>
        <v>0</v>
      </c>
      <c r="E355" s="39">
        <f t="shared" ref="E355:J355" si="100">SUM(E356:E364)</f>
        <v>0</v>
      </c>
      <c r="F355" s="39">
        <f t="shared" si="100"/>
        <v>0</v>
      </c>
      <c r="G355" s="39">
        <f t="shared" si="100"/>
        <v>0</v>
      </c>
      <c r="H355" s="39">
        <f t="shared" si="100"/>
        <v>0</v>
      </c>
      <c r="I355" s="39">
        <f t="shared" si="100"/>
        <v>0</v>
      </c>
      <c r="J355" s="53">
        <f t="shared" si="100"/>
        <v>0</v>
      </c>
    </row>
    <row r="356" spans="1:10">
      <c r="A356" s="41">
        <v>5315</v>
      </c>
      <c r="B356" s="42">
        <v>472100</v>
      </c>
      <c r="C356" s="43" t="s">
        <v>342</v>
      </c>
      <c r="D356" s="46">
        <f t="shared" si="94"/>
        <v>0</v>
      </c>
      <c r="E356" s="47"/>
      <c r="F356" s="47"/>
      <c r="G356" s="47"/>
      <c r="H356" s="47"/>
      <c r="I356" s="47"/>
      <c r="J356" s="55"/>
    </row>
    <row r="357" spans="1:10">
      <c r="A357" s="41">
        <v>5316</v>
      </c>
      <c r="B357" s="42">
        <v>472200</v>
      </c>
      <c r="C357" s="43" t="s">
        <v>343</v>
      </c>
      <c r="D357" s="46">
        <f t="shared" si="94"/>
        <v>0</v>
      </c>
      <c r="E357" s="47"/>
      <c r="F357" s="47"/>
      <c r="G357" s="47"/>
      <c r="H357" s="47"/>
      <c r="I357" s="47"/>
      <c r="J357" s="55"/>
    </row>
    <row r="358" spans="1:10">
      <c r="A358" s="41">
        <v>5317</v>
      </c>
      <c r="B358" s="42">
        <v>472300</v>
      </c>
      <c r="C358" s="43" t="s">
        <v>344</v>
      </c>
      <c r="D358" s="46">
        <f t="shared" si="94"/>
        <v>0</v>
      </c>
      <c r="E358" s="47"/>
      <c r="F358" s="47"/>
      <c r="G358" s="47"/>
      <c r="H358" s="47"/>
      <c r="I358" s="47"/>
      <c r="J358" s="55"/>
    </row>
    <row r="359" spans="1:10">
      <c r="A359" s="41">
        <v>5318</v>
      </c>
      <c r="B359" s="42">
        <v>472400</v>
      </c>
      <c r="C359" s="43" t="s">
        <v>345</v>
      </c>
      <c r="D359" s="46">
        <f t="shared" si="94"/>
        <v>0</v>
      </c>
      <c r="E359" s="47"/>
      <c r="F359" s="47"/>
      <c r="G359" s="47"/>
      <c r="H359" s="47"/>
      <c r="I359" s="47"/>
      <c r="J359" s="55"/>
    </row>
    <row r="360" spans="1:10">
      <c r="A360" s="41">
        <v>5319</v>
      </c>
      <c r="B360" s="42">
        <v>472500</v>
      </c>
      <c r="C360" s="43" t="s">
        <v>346</v>
      </c>
      <c r="D360" s="46">
        <f t="shared" si="94"/>
        <v>0</v>
      </c>
      <c r="E360" s="47"/>
      <c r="F360" s="47"/>
      <c r="G360" s="47"/>
      <c r="H360" s="47"/>
      <c r="I360" s="47"/>
      <c r="J360" s="55"/>
    </row>
    <row r="361" spans="1:10">
      <c r="A361" s="41">
        <v>5320</v>
      </c>
      <c r="B361" s="42">
        <v>472600</v>
      </c>
      <c r="C361" s="43" t="s">
        <v>347</v>
      </c>
      <c r="D361" s="46">
        <f t="shared" si="94"/>
        <v>0</v>
      </c>
      <c r="E361" s="47"/>
      <c r="F361" s="47"/>
      <c r="G361" s="47"/>
      <c r="H361" s="47"/>
      <c r="I361" s="47"/>
      <c r="J361" s="55"/>
    </row>
    <row r="362" spans="1:10">
      <c r="A362" s="41">
        <v>5321</v>
      </c>
      <c r="B362" s="42">
        <v>472700</v>
      </c>
      <c r="C362" s="43" t="s">
        <v>348</v>
      </c>
      <c r="D362" s="46">
        <f t="shared" si="94"/>
        <v>0</v>
      </c>
      <c r="E362" s="47"/>
      <c r="F362" s="47"/>
      <c r="G362" s="47"/>
      <c r="H362" s="47"/>
      <c r="I362" s="47"/>
      <c r="J362" s="55"/>
    </row>
    <row r="363" spans="1:10">
      <c r="A363" s="41">
        <v>5322</v>
      </c>
      <c r="B363" s="42">
        <v>472800</v>
      </c>
      <c r="C363" s="43" t="s">
        <v>349</v>
      </c>
      <c r="D363" s="46">
        <f t="shared" si="94"/>
        <v>0</v>
      </c>
      <c r="E363" s="47"/>
      <c r="F363" s="47"/>
      <c r="G363" s="47"/>
      <c r="H363" s="47"/>
      <c r="I363" s="47"/>
      <c r="J363" s="55"/>
    </row>
    <row r="364" spans="1:10">
      <c r="A364" s="41">
        <v>5323</v>
      </c>
      <c r="B364" s="42">
        <v>472900</v>
      </c>
      <c r="C364" s="43" t="s">
        <v>350</v>
      </c>
      <c r="D364" s="46">
        <f t="shared" si="94"/>
        <v>0</v>
      </c>
      <c r="E364" s="47"/>
      <c r="F364" s="47"/>
      <c r="G364" s="47"/>
      <c r="H364" s="47"/>
      <c r="I364" s="47"/>
      <c r="J364" s="55"/>
    </row>
    <row r="365" spans="1:10">
      <c r="A365" s="40">
        <v>5324</v>
      </c>
      <c r="B365" s="37">
        <v>480000</v>
      </c>
      <c r="C365" s="38" t="s">
        <v>351</v>
      </c>
      <c r="D365" s="39">
        <f t="shared" si="94"/>
        <v>100000</v>
      </c>
      <c r="E365" s="39">
        <f t="shared" ref="E365:J365" si="101">E366+E369+E373+E379+E382+E384</f>
        <v>0</v>
      </c>
      <c r="F365" s="39">
        <f t="shared" si="101"/>
        <v>0</v>
      </c>
      <c r="G365" s="39">
        <f t="shared" si="101"/>
        <v>0</v>
      </c>
      <c r="H365" s="39">
        <f t="shared" si="101"/>
        <v>50000</v>
      </c>
      <c r="I365" s="39">
        <f t="shared" si="101"/>
        <v>0</v>
      </c>
      <c r="J365" s="53">
        <f t="shared" si="101"/>
        <v>50000</v>
      </c>
    </row>
    <row r="366" spans="1:10">
      <c r="A366" s="40">
        <v>5325</v>
      </c>
      <c r="B366" s="37">
        <v>481000</v>
      </c>
      <c r="C366" s="38" t="s">
        <v>352</v>
      </c>
      <c r="D366" s="39">
        <f t="shared" si="94"/>
        <v>0</v>
      </c>
      <c r="E366" s="39">
        <f t="shared" ref="E366:J366" si="102">E367+E368</f>
        <v>0</v>
      </c>
      <c r="F366" s="39">
        <f t="shared" si="102"/>
        <v>0</v>
      </c>
      <c r="G366" s="39">
        <f t="shared" si="102"/>
        <v>0</v>
      </c>
      <c r="H366" s="39">
        <f t="shared" si="102"/>
        <v>0</v>
      </c>
      <c r="I366" s="39">
        <f t="shared" si="102"/>
        <v>0</v>
      </c>
      <c r="J366" s="53">
        <f t="shared" si="102"/>
        <v>0</v>
      </c>
    </row>
    <row r="367" spans="1:10">
      <c r="A367" s="41">
        <v>5326</v>
      </c>
      <c r="B367" s="42">
        <v>481100</v>
      </c>
      <c r="C367" s="43" t="s">
        <v>353</v>
      </c>
      <c r="D367" s="46">
        <f t="shared" si="94"/>
        <v>0</v>
      </c>
      <c r="E367" s="47"/>
      <c r="F367" s="47"/>
      <c r="G367" s="47"/>
      <c r="H367" s="47"/>
      <c r="I367" s="47"/>
      <c r="J367" s="55"/>
    </row>
    <row r="368" spans="1:10">
      <c r="A368" s="41">
        <v>5327</v>
      </c>
      <c r="B368" s="42">
        <v>481900</v>
      </c>
      <c r="C368" s="43" t="s">
        <v>354</v>
      </c>
      <c r="D368" s="46">
        <f t="shared" si="94"/>
        <v>0</v>
      </c>
      <c r="E368" s="47"/>
      <c r="F368" s="47"/>
      <c r="G368" s="47"/>
      <c r="H368" s="47"/>
      <c r="I368" s="47"/>
      <c r="J368" s="55"/>
    </row>
    <row r="369" spans="1:10">
      <c r="A369" s="40">
        <v>5328</v>
      </c>
      <c r="B369" s="37">
        <v>482000</v>
      </c>
      <c r="C369" s="38" t="s">
        <v>355</v>
      </c>
      <c r="D369" s="39">
        <f t="shared" si="94"/>
        <v>100000</v>
      </c>
      <c r="E369" s="39">
        <f t="shared" ref="E369:J369" si="103">SUM(E370:E372)</f>
        <v>0</v>
      </c>
      <c r="F369" s="39">
        <f t="shared" si="103"/>
        <v>0</v>
      </c>
      <c r="G369" s="39">
        <f t="shared" si="103"/>
        <v>0</v>
      </c>
      <c r="H369" s="39">
        <f t="shared" si="103"/>
        <v>50000</v>
      </c>
      <c r="I369" s="39">
        <f t="shared" si="103"/>
        <v>0</v>
      </c>
      <c r="J369" s="53">
        <f t="shared" si="103"/>
        <v>50000</v>
      </c>
    </row>
    <row r="370" spans="1:10">
      <c r="A370" s="41">
        <v>5329</v>
      </c>
      <c r="B370" s="42">
        <v>482100</v>
      </c>
      <c r="C370" s="43" t="s">
        <v>356</v>
      </c>
      <c r="D370" s="46">
        <f t="shared" si="94"/>
        <v>0</v>
      </c>
      <c r="E370" s="47"/>
      <c r="F370" s="47"/>
      <c r="G370" s="47"/>
      <c r="H370" s="47"/>
      <c r="I370" s="47"/>
      <c r="J370" s="55"/>
    </row>
    <row r="371" spans="1:10">
      <c r="A371" s="41">
        <v>5330</v>
      </c>
      <c r="B371" s="42">
        <v>482200</v>
      </c>
      <c r="C371" s="43" t="s">
        <v>357</v>
      </c>
      <c r="D371" s="46">
        <f t="shared" si="94"/>
        <v>100000</v>
      </c>
      <c r="E371" s="47"/>
      <c r="F371" s="47"/>
      <c r="G371" s="47">
        <v>0</v>
      </c>
      <c r="H371" s="47">
        <v>50000</v>
      </c>
      <c r="I371" s="47"/>
      <c r="J371" s="55">
        <v>50000</v>
      </c>
    </row>
    <row r="372" spans="1:10">
      <c r="A372" s="41">
        <v>5331</v>
      </c>
      <c r="B372" s="42">
        <v>482300</v>
      </c>
      <c r="C372" s="43" t="s">
        <v>358</v>
      </c>
      <c r="D372" s="46">
        <f t="shared" si="94"/>
        <v>0</v>
      </c>
      <c r="E372" s="47"/>
      <c r="F372" s="47"/>
      <c r="G372" s="47"/>
      <c r="H372" s="47"/>
      <c r="I372" s="47"/>
      <c r="J372" s="55"/>
    </row>
    <row r="373" ht="13.95" spans="1:10">
      <c r="A373" s="40">
        <v>5332</v>
      </c>
      <c r="B373" s="37">
        <v>483000</v>
      </c>
      <c r="C373" s="38" t="s">
        <v>359</v>
      </c>
      <c r="D373" s="39">
        <f t="shared" si="94"/>
        <v>0</v>
      </c>
      <c r="E373" s="39">
        <f t="shared" ref="E373:J373" si="104">E378</f>
        <v>0</v>
      </c>
      <c r="F373" s="39">
        <f t="shared" si="104"/>
        <v>0</v>
      </c>
      <c r="G373" s="39">
        <f t="shared" si="104"/>
        <v>0</v>
      </c>
      <c r="H373" s="39">
        <f t="shared" si="104"/>
        <v>0</v>
      </c>
      <c r="I373" s="39">
        <f t="shared" si="104"/>
        <v>0</v>
      </c>
      <c r="J373" s="53">
        <f t="shared" si="104"/>
        <v>0</v>
      </c>
    </row>
    <row r="374" spans="1:10">
      <c r="A374" s="140" t="s">
        <v>12</v>
      </c>
      <c r="B374" s="141" t="s">
        <v>13</v>
      </c>
      <c r="C374" s="141" t="s">
        <v>14</v>
      </c>
      <c r="D374" s="142" t="s">
        <v>196</v>
      </c>
      <c r="E374" s="143"/>
      <c r="F374" s="143"/>
      <c r="G374" s="143"/>
      <c r="H374" s="143"/>
      <c r="I374" s="143"/>
      <c r="J374" s="153"/>
    </row>
    <row r="375" spans="1:10">
      <c r="A375" s="144"/>
      <c r="B375" s="145"/>
      <c r="C375" s="145"/>
      <c r="D375" s="146" t="s">
        <v>197</v>
      </c>
      <c r="E375" s="147" t="s">
        <v>198</v>
      </c>
      <c r="F375" s="148"/>
      <c r="G375" s="148"/>
      <c r="H375" s="149"/>
      <c r="I375" s="146" t="s">
        <v>18</v>
      </c>
      <c r="J375" s="154" t="s">
        <v>19</v>
      </c>
    </row>
    <row r="376" ht="26.4" spans="1:10">
      <c r="A376" s="150"/>
      <c r="B376" s="151"/>
      <c r="C376" s="151"/>
      <c r="D376" s="151"/>
      <c r="E376" s="37" t="s">
        <v>199</v>
      </c>
      <c r="F376" s="37" t="s">
        <v>21</v>
      </c>
      <c r="G376" s="37" t="s">
        <v>22</v>
      </c>
      <c r="H376" s="37" t="s">
        <v>23</v>
      </c>
      <c r="I376" s="151"/>
      <c r="J376" s="155"/>
    </row>
    <row r="377" spans="1:10">
      <c r="A377" s="40">
        <v>1</v>
      </c>
      <c r="B377" s="37">
        <v>2</v>
      </c>
      <c r="C377" s="37">
        <v>3</v>
      </c>
      <c r="D377" s="152">
        <v>4</v>
      </c>
      <c r="E377" s="152">
        <v>5</v>
      </c>
      <c r="F377" s="152">
        <v>6</v>
      </c>
      <c r="G377" s="152">
        <v>7</v>
      </c>
      <c r="H377" s="152">
        <v>8</v>
      </c>
      <c r="I377" s="152">
        <v>9</v>
      </c>
      <c r="J377" s="156">
        <v>10</v>
      </c>
    </row>
    <row r="378" spans="1:10">
      <c r="A378" s="41">
        <v>5333</v>
      </c>
      <c r="B378" s="42">
        <v>483100</v>
      </c>
      <c r="C378" s="43" t="s">
        <v>360</v>
      </c>
      <c r="D378" s="46">
        <f t="shared" si="94"/>
        <v>0</v>
      </c>
      <c r="E378" s="47"/>
      <c r="F378" s="47"/>
      <c r="G378" s="47"/>
      <c r="H378" s="47"/>
      <c r="I378" s="47"/>
      <c r="J378" s="55"/>
    </row>
    <row r="379" ht="39.6" spans="1:10">
      <c r="A379" s="40">
        <v>5334</v>
      </c>
      <c r="B379" s="37">
        <v>484000</v>
      </c>
      <c r="C379" s="38" t="s">
        <v>361</v>
      </c>
      <c r="D379" s="39">
        <f t="shared" si="94"/>
        <v>0</v>
      </c>
      <c r="E379" s="39">
        <f t="shared" ref="E379:J379" si="105">E380+E381</f>
        <v>0</v>
      </c>
      <c r="F379" s="39">
        <f t="shared" si="105"/>
        <v>0</v>
      </c>
      <c r="G379" s="39">
        <f t="shared" si="105"/>
        <v>0</v>
      </c>
      <c r="H379" s="39">
        <f t="shared" si="105"/>
        <v>0</v>
      </c>
      <c r="I379" s="39">
        <f t="shared" si="105"/>
        <v>0</v>
      </c>
      <c r="J379" s="53">
        <f t="shared" si="105"/>
        <v>0</v>
      </c>
    </row>
    <row r="380" spans="1:10">
      <c r="A380" s="41">
        <v>5335</v>
      </c>
      <c r="B380" s="42">
        <v>484100</v>
      </c>
      <c r="C380" s="43" t="s">
        <v>362</v>
      </c>
      <c r="D380" s="46">
        <f t="shared" si="94"/>
        <v>0</v>
      </c>
      <c r="E380" s="47"/>
      <c r="F380" s="47"/>
      <c r="G380" s="47"/>
      <c r="H380" s="47"/>
      <c r="I380" s="47"/>
      <c r="J380" s="55"/>
    </row>
    <row r="381" spans="1:10">
      <c r="A381" s="41">
        <v>5336</v>
      </c>
      <c r="B381" s="42">
        <v>484200</v>
      </c>
      <c r="C381" s="43" t="s">
        <v>363</v>
      </c>
      <c r="D381" s="46">
        <f t="shared" si="94"/>
        <v>0</v>
      </c>
      <c r="E381" s="47"/>
      <c r="F381" s="47"/>
      <c r="G381" s="47"/>
      <c r="H381" s="47"/>
      <c r="I381" s="47"/>
      <c r="J381" s="55"/>
    </row>
    <row r="382" ht="26.4" spans="1:10">
      <c r="A382" s="40">
        <v>5337</v>
      </c>
      <c r="B382" s="37">
        <v>485000</v>
      </c>
      <c r="C382" s="38" t="s">
        <v>364</v>
      </c>
      <c r="D382" s="39">
        <f t="shared" si="94"/>
        <v>0</v>
      </c>
      <c r="E382" s="39">
        <f t="shared" ref="E382:J382" si="106">E383</f>
        <v>0</v>
      </c>
      <c r="F382" s="39">
        <f t="shared" si="106"/>
        <v>0</v>
      </c>
      <c r="G382" s="39">
        <f t="shared" si="106"/>
        <v>0</v>
      </c>
      <c r="H382" s="39">
        <f t="shared" si="106"/>
        <v>0</v>
      </c>
      <c r="I382" s="39">
        <f t="shared" si="106"/>
        <v>0</v>
      </c>
      <c r="J382" s="53">
        <f t="shared" si="106"/>
        <v>0</v>
      </c>
    </row>
    <row r="383" spans="1:10">
      <c r="A383" s="41">
        <v>5338</v>
      </c>
      <c r="B383" s="42">
        <v>485100</v>
      </c>
      <c r="C383" s="43" t="s">
        <v>365</v>
      </c>
      <c r="D383" s="46">
        <f t="shared" si="94"/>
        <v>0</v>
      </c>
      <c r="E383" s="47"/>
      <c r="F383" s="47"/>
      <c r="G383" s="47"/>
      <c r="H383" s="47"/>
      <c r="I383" s="47"/>
      <c r="J383" s="55"/>
    </row>
    <row r="384" ht="26.4" spans="1:10">
      <c r="A384" s="40">
        <v>5339</v>
      </c>
      <c r="B384" s="37">
        <v>489000</v>
      </c>
      <c r="C384" s="38" t="s">
        <v>366</v>
      </c>
      <c r="D384" s="39">
        <f t="shared" si="94"/>
        <v>0</v>
      </c>
      <c r="E384" s="39">
        <f t="shared" ref="E384:J384" si="107">E385</f>
        <v>0</v>
      </c>
      <c r="F384" s="39">
        <f t="shared" si="107"/>
        <v>0</v>
      </c>
      <c r="G384" s="39">
        <f t="shared" si="107"/>
        <v>0</v>
      </c>
      <c r="H384" s="39">
        <f t="shared" si="107"/>
        <v>0</v>
      </c>
      <c r="I384" s="39">
        <f t="shared" si="107"/>
        <v>0</v>
      </c>
      <c r="J384" s="53">
        <f t="shared" si="107"/>
        <v>0</v>
      </c>
    </row>
    <row r="385" ht="26.4" spans="1:10">
      <c r="A385" s="41">
        <v>5340</v>
      </c>
      <c r="B385" s="42">
        <v>489100</v>
      </c>
      <c r="C385" s="43" t="s">
        <v>367</v>
      </c>
      <c r="D385" s="46">
        <f t="shared" si="94"/>
        <v>0</v>
      </c>
      <c r="E385" s="47"/>
      <c r="F385" s="47"/>
      <c r="G385" s="47"/>
      <c r="H385" s="47"/>
      <c r="I385" s="47"/>
      <c r="J385" s="55"/>
    </row>
    <row r="386" ht="26.4" spans="1:10">
      <c r="A386" s="40">
        <v>5341</v>
      </c>
      <c r="B386" s="37">
        <v>500000</v>
      </c>
      <c r="C386" s="38" t="s">
        <v>368</v>
      </c>
      <c r="D386" s="39">
        <f t="shared" si="94"/>
        <v>0</v>
      </c>
      <c r="E386" s="39">
        <f t="shared" ref="E386:J386" si="108">E387+E409+E418+E421+E433</f>
        <v>0</v>
      </c>
      <c r="F386" s="39">
        <f t="shared" si="108"/>
        <v>0</v>
      </c>
      <c r="G386" s="39">
        <f t="shared" si="108"/>
        <v>0</v>
      </c>
      <c r="H386" s="39">
        <f t="shared" si="108"/>
        <v>0</v>
      </c>
      <c r="I386" s="39">
        <f t="shared" si="108"/>
        <v>0</v>
      </c>
      <c r="J386" s="53">
        <f t="shared" si="108"/>
        <v>0</v>
      </c>
    </row>
    <row r="387" spans="1:10">
      <c r="A387" s="40">
        <v>5342</v>
      </c>
      <c r="B387" s="37">
        <v>510000</v>
      </c>
      <c r="C387" s="38" t="s">
        <v>369</v>
      </c>
      <c r="D387" s="39">
        <f t="shared" si="94"/>
        <v>0</v>
      </c>
      <c r="E387" s="39">
        <f t="shared" ref="E387:J387" si="109">E388+E393+E403+E405+E407</f>
        <v>0</v>
      </c>
      <c r="F387" s="39">
        <f t="shared" si="109"/>
        <v>0</v>
      </c>
      <c r="G387" s="39">
        <f t="shared" si="109"/>
        <v>0</v>
      </c>
      <c r="H387" s="39">
        <f t="shared" si="109"/>
        <v>0</v>
      </c>
      <c r="I387" s="39">
        <f t="shared" si="109"/>
        <v>0</v>
      </c>
      <c r="J387" s="53">
        <f t="shared" si="109"/>
        <v>0</v>
      </c>
    </row>
    <row r="388" spans="1:10">
      <c r="A388" s="40">
        <v>5343</v>
      </c>
      <c r="B388" s="37">
        <v>511000</v>
      </c>
      <c r="C388" s="38" t="s">
        <v>370</v>
      </c>
      <c r="D388" s="39">
        <f t="shared" si="94"/>
        <v>0</v>
      </c>
      <c r="E388" s="39">
        <f t="shared" ref="E388:J388" si="110">SUM(E389:E392)</f>
        <v>0</v>
      </c>
      <c r="F388" s="39">
        <f t="shared" si="110"/>
        <v>0</v>
      </c>
      <c r="G388" s="39">
        <f t="shared" si="110"/>
        <v>0</v>
      </c>
      <c r="H388" s="39">
        <f t="shared" si="110"/>
        <v>0</v>
      </c>
      <c r="I388" s="39">
        <f t="shared" si="110"/>
        <v>0</v>
      </c>
      <c r="J388" s="53">
        <f t="shared" si="110"/>
        <v>0</v>
      </c>
    </row>
    <row r="389" spans="1:10">
      <c r="A389" s="41">
        <v>5344</v>
      </c>
      <c r="B389" s="42">
        <v>511100</v>
      </c>
      <c r="C389" s="43" t="s">
        <v>371</v>
      </c>
      <c r="D389" s="46">
        <f t="shared" si="94"/>
        <v>0</v>
      </c>
      <c r="E389" s="47"/>
      <c r="F389" s="47"/>
      <c r="G389" s="47"/>
      <c r="H389" s="47"/>
      <c r="I389" s="47"/>
      <c r="J389" s="55"/>
    </row>
    <row r="390" spans="1:10">
      <c r="A390" s="41">
        <v>5345</v>
      </c>
      <c r="B390" s="42">
        <v>511200</v>
      </c>
      <c r="C390" s="43" t="s">
        <v>372</v>
      </c>
      <c r="D390" s="46">
        <f t="shared" si="94"/>
        <v>0</v>
      </c>
      <c r="E390" s="47"/>
      <c r="F390" s="47"/>
      <c r="G390" s="47"/>
      <c r="H390" s="47"/>
      <c r="I390" s="47"/>
      <c r="J390" s="55"/>
    </row>
    <row r="391" s="14" customFormat="1" spans="1:10">
      <c r="A391" s="67">
        <v>5346</v>
      </c>
      <c r="B391" s="68">
        <v>511300</v>
      </c>
      <c r="C391" s="69" t="s">
        <v>373</v>
      </c>
      <c r="D391" s="70"/>
      <c r="E391" s="66"/>
      <c r="F391" s="66"/>
      <c r="G391" s="66"/>
      <c r="H391" s="66"/>
      <c r="I391" s="66"/>
      <c r="J391" s="78"/>
    </row>
    <row r="392" spans="1:10">
      <c r="A392" s="41">
        <v>5347</v>
      </c>
      <c r="B392" s="42">
        <v>511400</v>
      </c>
      <c r="C392" s="43" t="s">
        <v>374</v>
      </c>
      <c r="D392" s="46">
        <f t="shared" si="94"/>
        <v>0</v>
      </c>
      <c r="E392" s="47"/>
      <c r="F392" s="47"/>
      <c r="G392" s="47"/>
      <c r="H392" s="47"/>
      <c r="I392" s="47"/>
      <c r="J392" s="55"/>
    </row>
    <row r="393" spans="1:10">
      <c r="A393" s="40">
        <v>5348</v>
      </c>
      <c r="B393" s="37">
        <v>512000</v>
      </c>
      <c r="C393" s="38" t="s">
        <v>375</v>
      </c>
      <c r="D393" s="39">
        <f t="shared" si="94"/>
        <v>0</v>
      </c>
      <c r="E393" s="39">
        <f t="shared" ref="E393:J393" si="111">SUM(E394:E402)</f>
        <v>0</v>
      </c>
      <c r="F393" s="39">
        <f t="shared" si="111"/>
        <v>0</v>
      </c>
      <c r="G393" s="39">
        <f t="shared" si="111"/>
        <v>0</v>
      </c>
      <c r="H393" s="39">
        <f t="shared" si="111"/>
        <v>0</v>
      </c>
      <c r="I393" s="39">
        <f t="shared" si="111"/>
        <v>0</v>
      </c>
      <c r="J393" s="53">
        <f t="shared" si="111"/>
        <v>0</v>
      </c>
    </row>
    <row r="394" spans="1:10">
      <c r="A394" s="41">
        <v>5349</v>
      </c>
      <c r="B394" s="42">
        <v>512100</v>
      </c>
      <c r="C394" s="43" t="s">
        <v>376</v>
      </c>
      <c r="D394" s="46"/>
      <c r="E394" s="47"/>
      <c r="F394" s="47"/>
      <c r="G394" s="47"/>
      <c r="H394" s="47"/>
      <c r="I394" s="47"/>
      <c r="J394" s="55"/>
    </row>
    <row r="395" spans="1:10">
      <c r="A395" s="41">
        <v>5350</v>
      </c>
      <c r="B395" s="42">
        <v>512200</v>
      </c>
      <c r="C395" s="43" t="s">
        <v>377</v>
      </c>
      <c r="D395" s="46"/>
      <c r="E395" s="47"/>
      <c r="F395" s="47"/>
      <c r="G395" s="47"/>
      <c r="H395" s="47"/>
      <c r="I395" s="47"/>
      <c r="J395" s="55"/>
    </row>
    <row r="396" spans="1:10">
      <c r="A396" s="41">
        <v>5351</v>
      </c>
      <c r="B396" s="42">
        <v>512300</v>
      </c>
      <c r="C396" s="43" t="s">
        <v>378</v>
      </c>
      <c r="D396" s="46"/>
      <c r="E396" s="47"/>
      <c r="F396" s="47"/>
      <c r="G396" s="47"/>
      <c r="H396" s="47"/>
      <c r="I396" s="47"/>
      <c r="J396" s="55"/>
    </row>
    <row r="397" spans="1:10">
      <c r="A397" s="41">
        <v>5352</v>
      </c>
      <c r="B397" s="42">
        <v>512400</v>
      </c>
      <c r="C397" s="43" t="s">
        <v>379</v>
      </c>
      <c r="D397" s="46"/>
      <c r="E397" s="47"/>
      <c r="F397" s="47"/>
      <c r="G397" s="47"/>
      <c r="H397" s="47"/>
      <c r="I397" s="47"/>
      <c r="J397" s="55"/>
    </row>
    <row r="398" s="14" customFormat="1" spans="1:10">
      <c r="A398" s="67">
        <v>5353</v>
      </c>
      <c r="B398" s="68">
        <v>512500</v>
      </c>
      <c r="C398" s="69" t="s">
        <v>380</v>
      </c>
      <c r="D398" s="70"/>
      <c r="E398" s="66"/>
      <c r="F398" s="66"/>
      <c r="G398" s="66"/>
      <c r="H398" s="66"/>
      <c r="I398" s="66"/>
      <c r="J398" s="78"/>
    </row>
    <row r="399" spans="1:10">
      <c r="A399" s="41">
        <v>5354</v>
      </c>
      <c r="B399" s="42">
        <v>512600</v>
      </c>
      <c r="C399" s="43" t="s">
        <v>381</v>
      </c>
      <c r="D399" s="46"/>
      <c r="E399" s="47"/>
      <c r="F399" s="47"/>
      <c r="G399" s="47"/>
      <c r="H399" s="47"/>
      <c r="I399" s="47"/>
      <c r="J399" s="55"/>
    </row>
    <row r="400" spans="1:10">
      <c r="A400" s="41">
        <v>5355</v>
      </c>
      <c r="B400" s="42">
        <v>512700</v>
      </c>
      <c r="C400" s="43" t="s">
        <v>382</v>
      </c>
      <c r="D400" s="46"/>
      <c r="E400" s="47"/>
      <c r="F400" s="47"/>
      <c r="G400" s="47"/>
      <c r="H400" s="47"/>
      <c r="I400" s="47"/>
      <c r="J400" s="55"/>
    </row>
    <row r="401" spans="1:10">
      <c r="A401" s="41">
        <v>5356</v>
      </c>
      <c r="B401" s="42">
        <v>512800</v>
      </c>
      <c r="C401" s="43" t="s">
        <v>383</v>
      </c>
      <c r="D401" s="46">
        <f t="shared" si="94"/>
        <v>0</v>
      </c>
      <c r="E401" s="47"/>
      <c r="F401" s="47"/>
      <c r="G401" s="47"/>
      <c r="H401" s="47"/>
      <c r="I401" s="47"/>
      <c r="J401" s="55"/>
    </row>
    <row r="402" spans="1:10">
      <c r="A402" s="41">
        <v>5357</v>
      </c>
      <c r="B402" s="42">
        <v>512900</v>
      </c>
      <c r="C402" s="43" t="s">
        <v>384</v>
      </c>
      <c r="D402" s="46">
        <f t="shared" si="94"/>
        <v>0</v>
      </c>
      <c r="E402" s="47"/>
      <c r="F402" s="47"/>
      <c r="G402" s="47"/>
      <c r="H402" s="47"/>
      <c r="I402" s="47"/>
      <c r="J402" s="55"/>
    </row>
    <row r="403" spans="1:10">
      <c r="A403" s="40">
        <v>5358</v>
      </c>
      <c r="B403" s="37">
        <v>513000</v>
      </c>
      <c r="C403" s="38" t="s">
        <v>385</v>
      </c>
      <c r="D403" s="39">
        <f t="shared" si="94"/>
        <v>0</v>
      </c>
      <c r="E403" s="39">
        <f t="shared" ref="E403:J403" si="112">E404</f>
        <v>0</v>
      </c>
      <c r="F403" s="39">
        <f t="shared" si="112"/>
        <v>0</v>
      </c>
      <c r="G403" s="39">
        <f t="shared" si="112"/>
        <v>0</v>
      </c>
      <c r="H403" s="39">
        <f t="shared" si="112"/>
        <v>0</v>
      </c>
      <c r="I403" s="39">
        <f t="shared" si="112"/>
        <v>0</v>
      </c>
      <c r="J403" s="53">
        <f t="shared" si="112"/>
        <v>0</v>
      </c>
    </row>
    <row r="404" spans="1:10">
      <c r="A404" s="41">
        <v>5359</v>
      </c>
      <c r="B404" s="42">
        <v>513100</v>
      </c>
      <c r="C404" s="43" t="s">
        <v>386</v>
      </c>
      <c r="D404" s="46">
        <f t="shared" si="94"/>
        <v>0</v>
      </c>
      <c r="E404" s="47"/>
      <c r="F404" s="47"/>
      <c r="G404" s="47"/>
      <c r="H404" s="47"/>
      <c r="I404" s="47"/>
      <c r="J404" s="55"/>
    </row>
    <row r="405" spans="1:10">
      <c r="A405" s="40">
        <v>5360</v>
      </c>
      <c r="B405" s="37">
        <v>514000</v>
      </c>
      <c r="C405" s="38" t="s">
        <v>387</v>
      </c>
      <c r="D405" s="39">
        <f t="shared" si="94"/>
        <v>0</v>
      </c>
      <c r="E405" s="39">
        <f t="shared" ref="E405:J405" si="113">E406</f>
        <v>0</v>
      </c>
      <c r="F405" s="39">
        <f t="shared" si="113"/>
        <v>0</v>
      </c>
      <c r="G405" s="39">
        <f t="shared" si="113"/>
        <v>0</v>
      </c>
      <c r="H405" s="39">
        <f t="shared" si="113"/>
        <v>0</v>
      </c>
      <c r="I405" s="39">
        <f t="shared" si="113"/>
        <v>0</v>
      </c>
      <c r="J405" s="53">
        <f t="shared" si="113"/>
        <v>0</v>
      </c>
    </row>
    <row r="406" spans="1:10">
      <c r="A406" s="41">
        <v>5361</v>
      </c>
      <c r="B406" s="42">
        <v>514100</v>
      </c>
      <c r="C406" s="43" t="s">
        <v>388</v>
      </c>
      <c r="D406" s="46">
        <f t="shared" si="94"/>
        <v>0</v>
      </c>
      <c r="E406" s="47"/>
      <c r="F406" s="47"/>
      <c r="G406" s="47"/>
      <c r="H406" s="47"/>
      <c r="I406" s="47"/>
      <c r="J406" s="55"/>
    </row>
    <row r="407" spans="1:10">
      <c r="A407" s="40">
        <v>5362</v>
      </c>
      <c r="B407" s="37">
        <v>515000</v>
      </c>
      <c r="C407" s="38" t="s">
        <v>389</v>
      </c>
      <c r="D407" s="39">
        <f t="shared" si="94"/>
        <v>0</v>
      </c>
      <c r="E407" s="39">
        <f t="shared" ref="E407:J407" si="114">E408</f>
        <v>0</v>
      </c>
      <c r="F407" s="39">
        <f t="shared" si="114"/>
        <v>0</v>
      </c>
      <c r="G407" s="39">
        <f t="shared" si="114"/>
        <v>0</v>
      </c>
      <c r="H407" s="39">
        <f t="shared" si="114"/>
        <v>0</v>
      </c>
      <c r="I407" s="39">
        <f t="shared" si="114"/>
        <v>0</v>
      </c>
      <c r="J407" s="53">
        <f t="shared" si="114"/>
        <v>0</v>
      </c>
    </row>
    <row r="408" spans="1:10">
      <c r="A408" s="41">
        <v>5363</v>
      </c>
      <c r="B408" s="42">
        <v>515100</v>
      </c>
      <c r="C408" s="43" t="s">
        <v>390</v>
      </c>
      <c r="D408" s="46">
        <f t="shared" si="94"/>
        <v>0</v>
      </c>
      <c r="E408" s="47"/>
      <c r="F408" s="47"/>
      <c r="G408" s="47"/>
      <c r="H408" s="47"/>
      <c r="I408" s="47"/>
      <c r="J408" s="55"/>
    </row>
    <row r="409" spans="1:10">
      <c r="A409" s="40">
        <v>5364</v>
      </c>
      <c r="B409" s="37">
        <v>520000</v>
      </c>
      <c r="C409" s="38" t="s">
        <v>391</v>
      </c>
      <c r="D409" s="39">
        <f t="shared" ref="D409:D478" si="115">SUM(E409:J409)</f>
        <v>0</v>
      </c>
      <c r="E409" s="39">
        <f t="shared" ref="E409:J409" si="116">E410+E412+E416</f>
        <v>0</v>
      </c>
      <c r="F409" s="39">
        <f t="shared" si="116"/>
        <v>0</v>
      </c>
      <c r="G409" s="39">
        <f t="shared" si="116"/>
        <v>0</v>
      </c>
      <c r="H409" s="39">
        <f t="shared" si="116"/>
        <v>0</v>
      </c>
      <c r="I409" s="39">
        <f t="shared" si="116"/>
        <v>0</v>
      </c>
      <c r="J409" s="53">
        <f t="shared" si="116"/>
        <v>0</v>
      </c>
    </row>
    <row r="410" spans="1:10">
      <c r="A410" s="40">
        <v>5365</v>
      </c>
      <c r="B410" s="37">
        <v>521000</v>
      </c>
      <c r="C410" s="38" t="s">
        <v>392</v>
      </c>
      <c r="D410" s="39">
        <f t="shared" si="115"/>
        <v>0</v>
      </c>
      <c r="E410" s="39">
        <f t="shared" ref="E410:J410" si="117">E411</f>
        <v>0</v>
      </c>
      <c r="F410" s="39">
        <f t="shared" si="117"/>
        <v>0</v>
      </c>
      <c r="G410" s="39">
        <f t="shared" si="117"/>
        <v>0</v>
      </c>
      <c r="H410" s="39">
        <f t="shared" si="117"/>
        <v>0</v>
      </c>
      <c r="I410" s="39">
        <f t="shared" si="117"/>
        <v>0</v>
      </c>
      <c r="J410" s="53">
        <f t="shared" si="117"/>
        <v>0</v>
      </c>
    </row>
    <row r="411" spans="1:10">
      <c r="A411" s="41">
        <v>5366</v>
      </c>
      <c r="B411" s="42">
        <v>521100</v>
      </c>
      <c r="C411" s="43" t="s">
        <v>393</v>
      </c>
      <c r="D411" s="46">
        <f t="shared" si="115"/>
        <v>0</v>
      </c>
      <c r="E411" s="47"/>
      <c r="F411" s="47"/>
      <c r="G411" s="47"/>
      <c r="H411" s="47"/>
      <c r="I411" s="47"/>
      <c r="J411" s="55"/>
    </row>
    <row r="412" spans="1:10">
      <c r="A412" s="40">
        <v>5367</v>
      </c>
      <c r="B412" s="37">
        <v>522000</v>
      </c>
      <c r="C412" s="38" t="s">
        <v>394</v>
      </c>
      <c r="D412" s="39">
        <f t="shared" si="115"/>
        <v>0</v>
      </c>
      <c r="E412" s="39">
        <f t="shared" ref="E412:J412" si="118">SUM(E413:E415)</f>
        <v>0</v>
      </c>
      <c r="F412" s="39">
        <f t="shared" si="118"/>
        <v>0</v>
      </c>
      <c r="G412" s="39">
        <f t="shared" si="118"/>
        <v>0</v>
      </c>
      <c r="H412" s="39">
        <f t="shared" si="118"/>
        <v>0</v>
      </c>
      <c r="I412" s="39">
        <f t="shared" si="118"/>
        <v>0</v>
      </c>
      <c r="J412" s="53">
        <f t="shared" si="118"/>
        <v>0</v>
      </c>
    </row>
    <row r="413" spans="1:10">
      <c r="A413" s="41">
        <v>5368</v>
      </c>
      <c r="B413" s="42">
        <v>522100</v>
      </c>
      <c r="C413" s="43" t="s">
        <v>395</v>
      </c>
      <c r="D413" s="46">
        <f t="shared" si="115"/>
        <v>0</v>
      </c>
      <c r="E413" s="47"/>
      <c r="F413" s="47"/>
      <c r="G413" s="47"/>
      <c r="H413" s="47"/>
      <c r="I413" s="47"/>
      <c r="J413" s="55"/>
    </row>
    <row r="414" spans="1:10">
      <c r="A414" s="41">
        <v>5369</v>
      </c>
      <c r="B414" s="42">
        <v>522200</v>
      </c>
      <c r="C414" s="43" t="s">
        <v>396</v>
      </c>
      <c r="D414" s="46">
        <f t="shared" si="115"/>
        <v>0</v>
      </c>
      <c r="E414" s="47"/>
      <c r="F414" s="47"/>
      <c r="G414" s="47"/>
      <c r="H414" s="47"/>
      <c r="I414" s="47"/>
      <c r="J414" s="55"/>
    </row>
    <row r="415" spans="1:10">
      <c r="A415" s="41">
        <v>5370</v>
      </c>
      <c r="B415" s="42">
        <v>522300</v>
      </c>
      <c r="C415" s="43" t="s">
        <v>397</v>
      </c>
      <c r="D415" s="46">
        <f t="shared" si="115"/>
        <v>0</v>
      </c>
      <c r="E415" s="47"/>
      <c r="F415" s="47"/>
      <c r="G415" s="47"/>
      <c r="H415" s="47"/>
      <c r="I415" s="47"/>
      <c r="J415" s="55"/>
    </row>
    <row r="416" spans="1:10">
      <c r="A416" s="40">
        <v>5371</v>
      </c>
      <c r="B416" s="37">
        <v>523000</v>
      </c>
      <c r="C416" s="38" t="s">
        <v>398</v>
      </c>
      <c r="D416" s="39">
        <f t="shared" si="115"/>
        <v>0</v>
      </c>
      <c r="E416" s="39">
        <f t="shared" ref="E416:J416" si="119">E417</f>
        <v>0</v>
      </c>
      <c r="F416" s="39">
        <f t="shared" si="119"/>
        <v>0</v>
      </c>
      <c r="G416" s="39">
        <f t="shared" si="119"/>
        <v>0</v>
      </c>
      <c r="H416" s="39">
        <f t="shared" si="119"/>
        <v>0</v>
      </c>
      <c r="I416" s="39">
        <f t="shared" si="119"/>
        <v>0</v>
      </c>
      <c r="J416" s="53">
        <f t="shared" si="119"/>
        <v>0</v>
      </c>
    </row>
    <row r="417" spans="1:10">
      <c r="A417" s="41">
        <v>5372</v>
      </c>
      <c r="B417" s="42">
        <v>523100</v>
      </c>
      <c r="C417" s="43" t="s">
        <v>399</v>
      </c>
      <c r="D417" s="46">
        <f t="shared" si="115"/>
        <v>0</v>
      </c>
      <c r="E417" s="47"/>
      <c r="F417" s="47"/>
      <c r="G417" s="47"/>
      <c r="H417" s="47"/>
      <c r="I417" s="47"/>
      <c r="J417" s="55"/>
    </row>
    <row r="418" spans="1:10">
      <c r="A418" s="40">
        <v>5373</v>
      </c>
      <c r="B418" s="37">
        <v>530000</v>
      </c>
      <c r="C418" s="38" t="s">
        <v>400</v>
      </c>
      <c r="D418" s="39">
        <f t="shared" si="115"/>
        <v>0</v>
      </c>
      <c r="E418" s="39">
        <f t="shared" ref="E418:J419" si="120">E419</f>
        <v>0</v>
      </c>
      <c r="F418" s="39">
        <f t="shared" si="120"/>
        <v>0</v>
      </c>
      <c r="G418" s="39">
        <f t="shared" si="120"/>
        <v>0</v>
      </c>
      <c r="H418" s="39">
        <f t="shared" si="120"/>
        <v>0</v>
      </c>
      <c r="I418" s="39">
        <f t="shared" si="120"/>
        <v>0</v>
      </c>
      <c r="J418" s="53">
        <f t="shared" si="120"/>
        <v>0</v>
      </c>
    </row>
    <row r="419" spans="1:10">
      <c r="A419" s="40">
        <v>5374</v>
      </c>
      <c r="B419" s="37">
        <v>531000</v>
      </c>
      <c r="C419" s="38" t="s">
        <v>401</v>
      </c>
      <c r="D419" s="39">
        <f t="shared" si="115"/>
        <v>0</v>
      </c>
      <c r="E419" s="39">
        <f t="shared" si="120"/>
        <v>0</v>
      </c>
      <c r="F419" s="39">
        <f t="shared" si="120"/>
        <v>0</v>
      </c>
      <c r="G419" s="39">
        <f t="shared" si="120"/>
        <v>0</v>
      </c>
      <c r="H419" s="39">
        <f t="shared" si="120"/>
        <v>0</v>
      </c>
      <c r="I419" s="39">
        <f t="shared" si="120"/>
        <v>0</v>
      </c>
      <c r="J419" s="53">
        <f t="shared" si="120"/>
        <v>0</v>
      </c>
    </row>
    <row r="420" spans="1:10">
      <c r="A420" s="41">
        <v>5375</v>
      </c>
      <c r="B420" s="42">
        <v>531100</v>
      </c>
      <c r="C420" s="43" t="s">
        <v>402</v>
      </c>
      <c r="D420" s="46">
        <f t="shared" si="115"/>
        <v>0</v>
      </c>
      <c r="E420" s="47"/>
      <c r="F420" s="47"/>
      <c r="G420" s="47"/>
      <c r="H420" s="47"/>
      <c r="I420" s="47"/>
      <c r="J420" s="55"/>
    </row>
    <row r="421" spans="1:10">
      <c r="A421" s="40">
        <v>5376</v>
      </c>
      <c r="B421" s="37">
        <v>540000</v>
      </c>
      <c r="C421" s="38" t="s">
        <v>403</v>
      </c>
      <c r="D421" s="39">
        <f t="shared" si="115"/>
        <v>0</v>
      </c>
      <c r="E421" s="39">
        <f t="shared" ref="E421:J421" si="121">E422+E424+E426</f>
        <v>0</v>
      </c>
      <c r="F421" s="39">
        <f t="shared" si="121"/>
        <v>0</v>
      </c>
      <c r="G421" s="39">
        <f t="shared" si="121"/>
        <v>0</v>
      </c>
      <c r="H421" s="39">
        <f t="shared" si="121"/>
        <v>0</v>
      </c>
      <c r="I421" s="39">
        <f t="shared" si="121"/>
        <v>0</v>
      </c>
      <c r="J421" s="53">
        <f t="shared" si="121"/>
        <v>0</v>
      </c>
    </row>
    <row r="422" spans="1:10">
      <c r="A422" s="40">
        <v>5377</v>
      </c>
      <c r="B422" s="37">
        <v>541000</v>
      </c>
      <c r="C422" s="38" t="s">
        <v>404</v>
      </c>
      <c r="D422" s="39">
        <f t="shared" si="115"/>
        <v>0</v>
      </c>
      <c r="E422" s="39">
        <f t="shared" ref="E422:J422" si="122">E423</f>
        <v>0</v>
      </c>
      <c r="F422" s="39">
        <f t="shared" si="122"/>
        <v>0</v>
      </c>
      <c r="G422" s="39">
        <f t="shared" si="122"/>
        <v>0</v>
      </c>
      <c r="H422" s="39">
        <f t="shared" si="122"/>
        <v>0</v>
      </c>
      <c r="I422" s="39">
        <f t="shared" si="122"/>
        <v>0</v>
      </c>
      <c r="J422" s="53">
        <f t="shared" si="122"/>
        <v>0</v>
      </c>
    </row>
    <row r="423" spans="1:10">
      <c r="A423" s="41">
        <v>5378</v>
      </c>
      <c r="B423" s="42">
        <v>541100</v>
      </c>
      <c r="C423" s="43" t="s">
        <v>405</v>
      </c>
      <c r="D423" s="46">
        <f t="shared" si="115"/>
        <v>0</v>
      </c>
      <c r="E423" s="47"/>
      <c r="F423" s="47"/>
      <c r="G423" s="47"/>
      <c r="H423" s="47"/>
      <c r="I423" s="47"/>
      <c r="J423" s="55"/>
    </row>
    <row r="424" spans="1:10">
      <c r="A424" s="40">
        <v>5379</v>
      </c>
      <c r="B424" s="37">
        <v>542000</v>
      </c>
      <c r="C424" s="38" t="s">
        <v>406</v>
      </c>
      <c r="D424" s="39">
        <f t="shared" si="115"/>
        <v>0</v>
      </c>
      <c r="E424" s="39">
        <f t="shared" ref="E424:J424" si="123">E425</f>
        <v>0</v>
      </c>
      <c r="F424" s="39">
        <f t="shared" si="123"/>
        <v>0</v>
      </c>
      <c r="G424" s="39">
        <f t="shared" si="123"/>
        <v>0</v>
      </c>
      <c r="H424" s="39">
        <f t="shared" si="123"/>
        <v>0</v>
      </c>
      <c r="I424" s="39">
        <f t="shared" si="123"/>
        <v>0</v>
      </c>
      <c r="J424" s="53">
        <f t="shared" si="123"/>
        <v>0</v>
      </c>
    </row>
    <row r="425" spans="1:10">
      <c r="A425" s="41">
        <v>5380</v>
      </c>
      <c r="B425" s="42">
        <v>542100</v>
      </c>
      <c r="C425" s="43" t="s">
        <v>407</v>
      </c>
      <c r="D425" s="46">
        <f t="shared" si="115"/>
        <v>0</v>
      </c>
      <c r="E425" s="47"/>
      <c r="F425" s="47"/>
      <c r="G425" s="47"/>
      <c r="H425" s="47"/>
      <c r="I425" s="47"/>
      <c r="J425" s="55"/>
    </row>
    <row r="426" ht="13.95" spans="1:10">
      <c r="A426" s="40">
        <v>5381</v>
      </c>
      <c r="B426" s="37">
        <v>543000</v>
      </c>
      <c r="C426" s="38" t="s">
        <v>408</v>
      </c>
      <c r="D426" s="39">
        <f t="shared" si="115"/>
        <v>0</v>
      </c>
      <c r="E426" s="39">
        <f t="shared" ref="E426:J426" si="124">E431+E432</f>
        <v>0</v>
      </c>
      <c r="F426" s="39">
        <f t="shared" si="124"/>
        <v>0</v>
      </c>
      <c r="G426" s="39">
        <f t="shared" si="124"/>
        <v>0</v>
      </c>
      <c r="H426" s="39">
        <f t="shared" si="124"/>
        <v>0</v>
      </c>
      <c r="I426" s="39">
        <f t="shared" si="124"/>
        <v>0</v>
      </c>
      <c r="J426" s="53">
        <f t="shared" si="124"/>
        <v>0</v>
      </c>
    </row>
    <row r="427" spans="1:10">
      <c r="A427" s="140" t="s">
        <v>12</v>
      </c>
      <c r="B427" s="141" t="s">
        <v>13</v>
      </c>
      <c r="C427" s="141" t="s">
        <v>14</v>
      </c>
      <c r="D427" s="142" t="s">
        <v>196</v>
      </c>
      <c r="E427" s="143"/>
      <c r="F427" s="143"/>
      <c r="G427" s="143"/>
      <c r="H427" s="143"/>
      <c r="I427" s="143"/>
      <c r="J427" s="153"/>
    </row>
    <row r="428" spans="1:10">
      <c r="A428" s="144"/>
      <c r="B428" s="145"/>
      <c r="C428" s="145"/>
      <c r="D428" s="146" t="s">
        <v>197</v>
      </c>
      <c r="E428" s="147" t="s">
        <v>198</v>
      </c>
      <c r="F428" s="148"/>
      <c r="G428" s="148"/>
      <c r="H428" s="149"/>
      <c r="I428" s="146" t="s">
        <v>18</v>
      </c>
      <c r="J428" s="154" t="s">
        <v>19</v>
      </c>
    </row>
    <row r="429" ht="26.4" spans="1:10">
      <c r="A429" s="150"/>
      <c r="B429" s="151"/>
      <c r="C429" s="151"/>
      <c r="D429" s="151"/>
      <c r="E429" s="37" t="s">
        <v>199</v>
      </c>
      <c r="F429" s="37" t="s">
        <v>21</v>
      </c>
      <c r="G429" s="37" t="s">
        <v>22</v>
      </c>
      <c r="H429" s="37" t="s">
        <v>23</v>
      </c>
      <c r="I429" s="151"/>
      <c r="J429" s="155"/>
    </row>
    <row r="430" spans="1:10">
      <c r="A430" s="40">
        <v>1</v>
      </c>
      <c r="B430" s="37">
        <v>2</v>
      </c>
      <c r="C430" s="37">
        <v>3</v>
      </c>
      <c r="D430" s="152">
        <v>4</v>
      </c>
      <c r="E430" s="152">
        <v>5</v>
      </c>
      <c r="F430" s="152">
        <v>6</v>
      </c>
      <c r="G430" s="152">
        <v>7</v>
      </c>
      <c r="H430" s="152">
        <v>8</v>
      </c>
      <c r="I430" s="152">
        <v>9</v>
      </c>
      <c r="J430" s="156">
        <v>10</v>
      </c>
    </row>
    <row r="431" spans="1:10">
      <c r="A431" s="41">
        <v>5382</v>
      </c>
      <c r="B431" s="42">
        <v>543100</v>
      </c>
      <c r="C431" s="43" t="s">
        <v>409</v>
      </c>
      <c r="D431" s="46">
        <f t="shared" si="115"/>
        <v>0</v>
      </c>
      <c r="E431" s="47"/>
      <c r="F431" s="47"/>
      <c r="G431" s="47"/>
      <c r="H431" s="47"/>
      <c r="I431" s="47"/>
      <c r="J431" s="55"/>
    </row>
    <row r="432" spans="1:10">
      <c r="A432" s="41">
        <v>5383</v>
      </c>
      <c r="B432" s="42">
        <v>543200</v>
      </c>
      <c r="C432" s="43" t="s">
        <v>410</v>
      </c>
      <c r="D432" s="46">
        <f t="shared" si="115"/>
        <v>0</v>
      </c>
      <c r="E432" s="47"/>
      <c r="F432" s="47"/>
      <c r="G432" s="47"/>
      <c r="H432" s="47"/>
      <c r="I432" s="47"/>
      <c r="J432" s="55"/>
    </row>
    <row r="433" ht="26.4" spans="1:10">
      <c r="A433" s="40">
        <v>5384</v>
      </c>
      <c r="B433" s="37">
        <v>550000</v>
      </c>
      <c r="C433" s="38" t="s">
        <v>411</v>
      </c>
      <c r="D433" s="39">
        <f t="shared" si="115"/>
        <v>0</v>
      </c>
      <c r="E433" s="39">
        <f t="shared" ref="E433:J434" si="125">E434</f>
        <v>0</v>
      </c>
      <c r="F433" s="39">
        <f t="shared" si="125"/>
        <v>0</v>
      </c>
      <c r="G433" s="39">
        <f t="shared" si="125"/>
        <v>0</v>
      </c>
      <c r="H433" s="39">
        <f t="shared" si="125"/>
        <v>0</v>
      </c>
      <c r="I433" s="39">
        <f t="shared" si="125"/>
        <v>0</v>
      </c>
      <c r="J433" s="53">
        <f t="shared" si="125"/>
        <v>0</v>
      </c>
    </row>
    <row r="434" ht="26.4" spans="1:10">
      <c r="A434" s="40">
        <v>5385</v>
      </c>
      <c r="B434" s="37">
        <v>551000</v>
      </c>
      <c r="C434" s="38" t="s">
        <v>412</v>
      </c>
      <c r="D434" s="39">
        <f t="shared" si="115"/>
        <v>0</v>
      </c>
      <c r="E434" s="39">
        <f t="shared" si="125"/>
        <v>0</v>
      </c>
      <c r="F434" s="39">
        <f t="shared" si="125"/>
        <v>0</v>
      </c>
      <c r="G434" s="39">
        <f t="shared" si="125"/>
        <v>0</v>
      </c>
      <c r="H434" s="39">
        <f t="shared" si="125"/>
        <v>0</v>
      </c>
      <c r="I434" s="39">
        <f t="shared" si="125"/>
        <v>0</v>
      </c>
      <c r="J434" s="53">
        <f t="shared" si="125"/>
        <v>0</v>
      </c>
    </row>
    <row r="435" ht="26.4" spans="1:10">
      <c r="A435" s="41">
        <v>5386</v>
      </c>
      <c r="B435" s="42">
        <v>551100</v>
      </c>
      <c r="C435" s="43" t="s">
        <v>413</v>
      </c>
      <c r="D435" s="46">
        <f t="shared" si="115"/>
        <v>0</v>
      </c>
      <c r="E435" s="47"/>
      <c r="F435" s="47"/>
      <c r="G435" s="47"/>
      <c r="H435" s="47"/>
      <c r="I435" s="47"/>
      <c r="J435" s="55"/>
    </row>
    <row r="436" ht="26.4" spans="1:10">
      <c r="A436" s="40">
        <v>5387</v>
      </c>
      <c r="B436" s="37">
        <v>600000</v>
      </c>
      <c r="C436" s="38" t="s">
        <v>414</v>
      </c>
      <c r="D436" s="39">
        <f t="shared" si="115"/>
        <v>0</v>
      </c>
      <c r="E436" s="39">
        <f t="shared" ref="E436:J436" si="126">E437+E462</f>
        <v>0</v>
      </c>
      <c r="F436" s="39">
        <f t="shared" si="126"/>
        <v>0</v>
      </c>
      <c r="G436" s="39">
        <f t="shared" si="126"/>
        <v>0</v>
      </c>
      <c r="H436" s="39">
        <f t="shared" si="126"/>
        <v>0</v>
      </c>
      <c r="I436" s="39">
        <f t="shared" si="126"/>
        <v>0</v>
      </c>
      <c r="J436" s="53">
        <f t="shared" si="126"/>
        <v>0</v>
      </c>
    </row>
    <row r="437" spans="1:10">
      <c r="A437" s="40">
        <v>5388</v>
      </c>
      <c r="B437" s="37">
        <v>610000</v>
      </c>
      <c r="C437" s="38" t="s">
        <v>415</v>
      </c>
      <c r="D437" s="39">
        <f t="shared" si="115"/>
        <v>0</v>
      </c>
      <c r="E437" s="39">
        <f t="shared" ref="E437:J437" si="127">E438+E448+E456+E458+E460</f>
        <v>0</v>
      </c>
      <c r="F437" s="39">
        <f t="shared" si="127"/>
        <v>0</v>
      </c>
      <c r="G437" s="39">
        <f t="shared" si="127"/>
        <v>0</v>
      </c>
      <c r="H437" s="39">
        <f t="shared" si="127"/>
        <v>0</v>
      </c>
      <c r="I437" s="39">
        <f t="shared" si="127"/>
        <v>0</v>
      </c>
      <c r="J437" s="53">
        <f t="shared" si="127"/>
        <v>0</v>
      </c>
    </row>
    <row r="438" spans="1:10">
      <c r="A438" s="40">
        <v>5389</v>
      </c>
      <c r="B438" s="37">
        <v>611000</v>
      </c>
      <c r="C438" s="38" t="s">
        <v>416</v>
      </c>
      <c r="D438" s="39">
        <f t="shared" si="115"/>
        <v>0</v>
      </c>
      <c r="E438" s="39">
        <f t="shared" ref="E438:J438" si="128">SUM(E439:E447)</f>
        <v>0</v>
      </c>
      <c r="F438" s="39">
        <f t="shared" si="128"/>
        <v>0</v>
      </c>
      <c r="G438" s="39">
        <f t="shared" si="128"/>
        <v>0</v>
      </c>
      <c r="H438" s="39">
        <f t="shared" si="128"/>
        <v>0</v>
      </c>
      <c r="I438" s="39">
        <f t="shared" si="128"/>
        <v>0</v>
      </c>
      <c r="J438" s="53">
        <f t="shared" si="128"/>
        <v>0</v>
      </c>
    </row>
    <row r="439" spans="1:10">
      <c r="A439" s="41">
        <v>5390</v>
      </c>
      <c r="B439" s="42">
        <v>611100</v>
      </c>
      <c r="C439" s="43" t="s">
        <v>417</v>
      </c>
      <c r="D439" s="46">
        <f t="shared" si="115"/>
        <v>0</v>
      </c>
      <c r="E439" s="47"/>
      <c r="F439" s="47"/>
      <c r="G439" s="47"/>
      <c r="H439" s="47"/>
      <c r="I439" s="47"/>
      <c r="J439" s="55"/>
    </row>
    <row r="440" spans="1:10">
      <c r="A440" s="41">
        <v>5391</v>
      </c>
      <c r="B440" s="42">
        <v>611200</v>
      </c>
      <c r="C440" s="43" t="s">
        <v>418</v>
      </c>
      <c r="D440" s="46">
        <f t="shared" si="115"/>
        <v>0</v>
      </c>
      <c r="E440" s="47"/>
      <c r="F440" s="47"/>
      <c r="G440" s="47"/>
      <c r="H440" s="47"/>
      <c r="I440" s="47"/>
      <c r="J440" s="55"/>
    </row>
    <row r="441" spans="1:10">
      <c r="A441" s="41">
        <v>5392</v>
      </c>
      <c r="B441" s="42">
        <v>611300</v>
      </c>
      <c r="C441" s="43" t="s">
        <v>419</v>
      </c>
      <c r="D441" s="46">
        <f t="shared" si="115"/>
        <v>0</v>
      </c>
      <c r="E441" s="47"/>
      <c r="F441" s="47"/>
      <c r="G441" s="47"/>
      <c r="H441" s="47"/>
      <c r="I441" s="47"/>
      <c r="J441" s="55"/>
    </row>
    <row r="442" spans="1:10">
      <c r="A442" s="41">
        <v>5393</v>
      </c>
      <c r="B442" s="42">
        <v>611400</v>
      </c>
      <c r="C442" s="43" t="s">
        <v>420</v>
      </c>
      <c r="D442" s="46">
        <f t="shared" si="115"/>
        <v>0</v>
      </c>
      <c r="E442" s="47"/>
      <c r="F442" s="47"/>
      <c r="G442" s="47"/>
      <c r="H442" s="47"/>
      <c r="I442" s="47"/>
      <c r="J442" s="55"/>
    </row>
    <row r="443" spans="1:10">
      <c r="A443" s="41">
        <v>5394</v>
      </c>
      <c r="B443" s="42">
        <v>611500</v>
      </c>
      <c r="C443" s="43" t="s">
        <v>421</v>
      </c>
      <c r="D443" s="46">
        <f t="shared" si="115"/>
        <v>0</v>
      </c>
      <c r="E443" s="47"/>
      <c r="F443" s="47"/>
      <c r="G443" s="47"/>
      <c r="H443" s="47"/>
      <c r="I443" s="47"/>
      <c r="J443" s="55"/>
    </row>
    <row r="444" spans="1:10">
      <c r="A444" s="41">
        <v>5395</v>
      </c>
      <c r="B444" s="42">
        <v>611600</v>
      </c>
      <c r="C444" s="43" t="s">
        <v>422</v>
      </c>
      <c r="D444" s="46">
        <f t="shared" si="115"/>
        <v>0</v>
      </c>
      <c r="E444" s="47"/>
      <c r="F444" s="47"/>
      <c r="G444" s="47"/>
      <c r="H444" s="47"/>
      <c r="I444" s="47"/>
      <c r="J444" s="55"/>
    </row>
    <row r="445" spans="1:10">
      <c r="A445" s="41">
        <v>5396</v>
      </c>
      <c r="B445" s="42">
        <v>611700</v>
      </c>
      <c r="C445" s="43" t="s">
        <v>423</v>
      </c>
      <c r="D445" s="46">
        <f t="shared" si="115"/>
        <v>0</v>
      </c>
      <c r="E445" s="47"/>
      <c r="F445" s="47"/>
      <c r="G445" s="47"/>
      <c r="H445" s="47"/>
      <c r="I445" s="47"/>
      <c r="J445" s="55"/>
    </row>
    <row r="446" spans="1:10">
      <c r="A446" s="41">
        <v>5397</v>
      </c>
      <c r="B446" s="42">
        <v>611800</v>
      </c>
      <c r="C446" s="43" t="s">
        <v>424</v>
      </c>
      <c r="D446" s="46">
        <f t="shared" si="115"/>
        <v>0</v>
      </c>
      <c r="E446" s="47"/>
      <c r="F446" s="47"/>
      <c r="G446" s="47"/>
      <c r="H446" s="47"/>
      <c r="I446" s="47"/>
      <c r="J446" s="55"/>
    </row>
    <row r="447" spans="1:10">
      <c r="A447" s="41">
        <v>5398</v>
      </c>
      <c r="B447" s="42">
        <v>611900</v>
      </c>
      <c r="C447" s="43" t="s">
        <v>165</v>
      </c>
      <c r="D447" s="46">
        <f t="shared" si="115"/>
        <v>0</v>
      </c>
      <c r="E447" s="47"/>
      <c r="F447" s="47"/>
      <c r="G447" s="47"/>
      <c r="H447" s="47"/>
      <c r="I447" s="47"/>
      <c r="J447" s="55"/>
    </row>
    <row r="448" spans="1:10">
      <c r="A448" s="40">
        <v>5399</v>
      </c>
      <c r="B448" s="37">
        <v>612000</v>
      </c>
      <c r="C448" s="38" t="s">
        <v>425</v>
      </c>
      <c r="D448" s="39">
        <f t="shared" si="115"/>
        <v>0</v>
      </c>
      <c r="E448" s="39">
        <f t="shared" ref="E448:J448" si="129">SUM(E449:E455)</f>
        <v>0</v>
      </c>
      <c r="F448" s="39">
        <f t="shared" si="129"/>
        <v>0</v>
      </c>
      <c r="G448" s="39">
        <f t="shared" si="129"/>
        <v>0</v>
      </c>
      <c r="H448" s="39">
        <f t="shared" si="129"/>
        <v>0</v>
      </c>
      <c r="I448" s="39">
        <f t="shared" si="129"/>
        <v>0</v>
      </c>
      <c r="J448" s="53">
        <f t="shared" si="129"/>
        <v>0</v>
      </c>
    </row>
    <row r="449" ht="26.4" spans="1:10">
      <c r="A449" s="41">
        <v>5400</v>
      </c>
      <c r="B449" s="42">
        <v>612100</v>
      </c>
      <c r="C449" s="43" t="s">
        <v>426</v>
      </c>
      <c r="D449" s="46">
        <f t="shared" si="115"/>
        <v>0</v>
      </c>
      <c r="E449" s="47"/>
      <c r="F449" s="47"/>
      <c r="G449" s="47"/>
      <c r="H449" s="47"/>
      <c r="I449" s="47"/>
      <c r="J449" s="55"/>
    </row>
    <row r="450" spans="1:10">
      <c r="A450" s="41">
        <v>5401</v>
      </c>
      <c r="B450" s="42">
        <v>612200</v>
      </c>
      <c r="C450" s="43" t="s">
        <v>427</v>
      </c>
      <c r="D450" s="46">
        <f t="shared" si="115"/>
        <v>0</v>
      </c>
      <c r="E450" s="47"/>
      <c r="F450" s="47"/>
      <c r="G450" s="47"/>
      <c r="H450" s="47"/>
      <c r="I450" s="47"/>
      <c r="J450" s="55"/>
    </row>
    <row r="451" spans="1:10">
      <c r="A451" s="41">
        <v>5402</v>
      </c>
      <c r="B451" s="42">
        <v>612300</v>
      </c>
      <c r="C451" s="43" t="s">
        <v>428</v>
      </c>
      <c r="D451" s="46">
        <f t="shared" si="115"/>
        <v>0</v>
      </c>
      <c r="E451" s="47"/>
      <c r="F451" s="47"/>
      <c r="G451" s="47"/>
      <c r="H451" s="47"/>
      <c r="I451" s="47"/>
      <c r="J451" s="55"/>
    </row>
    <row r="452" spans="1:10">
      <c r="A452" s="41">
        <v>5403</v>
      </c>
      <c r="B452" s="42">
        <v>612400</v>
      </c>
      <c r="C452" s="43" t="s">
        <v>429</v>
      </c>
      <c r="D452" s="46">
        <f t="shared" si="115"/>
        <v>0</v>
      </c>
      <c r="E452" s="47"/>
      <c r="F452" s="47"/>
      <c r="G452" s="47"/>
      <c r="H452" s="47"/>
      <c r="I452" s="47"/>
      <c r="J452" s="55"/>
    </row>
    <row r="453" spans="1:10">
      <c r="A453" s="41">
        <v>5404</v>
      </c>
      <c r="B453" s="42">
        <v>612500</v>
      </c>
      <c r="C453" s="43" t="s">
        <v>430</v>
      </c>
      <c r="D453" s="46">
        <f t="shared" si="115"/>
        <v>0</v>
      </c>
      <c r="E453" s="47"/>
      <c r="F453" s="47"/>
      <c r="G453" s="47"/>
      <c r="H453" s="47"/>
      <c r="I453" s="47"/>
      <c r="J453" s="55"/>
    </row>
    <row r="454" spans="1:10">
      <c r="A454" s="41">
        <v>5405</v>
      </c>
      <c r="B454" s="42">
        <v>612600</v>
      </c>
      <c r="C454" s="43" t="s">
        <v>431</v>
      </c>
      <c r="D454" s="46">
        <f t="shared" si="115"/>
        <v>0</v>
      </c>
      <c r="E454" s="47"/>
      <c r="F454" s="47"/>
      <c r="G454" s="47"/>
      <c r="H454" s="47"/>
      <c r="I454" s="47"/>
      <c r="J454" s="55"/>
    </row>
    <row r="455" spans="1:10">
      <c r="A455" s="41">
        <v>5406</v>
      </c>
      <c r="B455" s="42">
        <v>612900</v>
      </c>
      <c r="C455" s="43" t="s">
        <v>173</v>
      </c>
      <c r="D455" s="46">
        <f t="shared" si="115"/>
        <v>0</v>
      </c>
      <c r="E455" s="47"/>
      <c r="F455" s="47"/>
      <c r="G455" s="47"/>
      <c r="H455" s="47"/>
      <c r="I455" s="47"/>
      <c r="J455" s="55"/>
    </row>
    <row r="456" spans="1:10">
      <c r="A456" s="40">
        <v>5407</v>
      </c>
      <c r="B456" s="37">
        <v>613000</v>
      </c>
      <c r="C456" s="38" t="s">
        <v>432</v>
      </c>
      <c r="D456" s="39">
        <f t="shared" si="115"/>
        <v>0</v>
      </c>
      <c r="E456" s="39">
        <f t="shared" ref="E456:J456" si="130">E457</f>
        <v>0</v>
      </c>
      <c r="F456" s="39">
        <f t="shared" si="130"/>
        <v>0</v>
      </c>
      <c r="G456" s="39">
        <f t="shared" si="130"/>
        <v>0</v>
      </c>
      <c r="H456" s="39">
        <f t="shared" si="130"/>
        <v>0</v>
      </c>
      <c r="I456" s="39">
        <f t="shared" si="130"/>
        <v>0</v>
      </c>
      <c r="J456" s="53">
        <f t="shared" si="130"/>
        <v>0</v>
      </c>
    </row>
    <row r="457" spans="1:10">
      <c r="A457" s="41">
        <v>5408</v>
      </c>
      <c r="B457" s="42">
        <v>613100</v>
      </c>
      <c r="C457" s="43" t="s">
        <v>433</v>
      </c>
      <c r="D457" s="46">
        <f t="shared" si="115"/>
        <v>0</v>
      </c>
      <c r="E457" s="47"/>
      <c r="F457" s="47"/>
      <c r="G457" s="47"/>
      <c r="H457" s="47"/>
      <c r="I457" s="47"/>
      <c r="J457" s="55"/>
    </row>
    <row r="458" spans="1:10">
      <c r="A458" s="40">
        <v>5409</v>
      </c>
      <c r="B458" s="37">
        <v>614000</v>
      </c>
      <c r="C458" s="38" t="s">
        <v>434</v>
      </c>
      <c r="D458" s="39">
        <f t="shared" si="115"/>
        <v>0</v>
      </c>
      <c r="E458" s="39">
        <f t="shared" ref="E458:J460" si="131">E459</f>
        <v>0</v>
      </c>
      <c r="F458" s="39">
        <f t="shared" si="131"/>
        <v>0</v>
      </c>
      <c r="G458" s="39">
        <f t="shared" si="131"/>
        <v>0</v>
      </c>
      <c r="H458" s="39">
        <f t="shared" si="131"/>
        <v>0</v>
      </c>
      <c r="I458" s="39">
        <f t="shared" si="131"/>
        <v>0</v>
      </c>
      <c r="J458" s="53">
        <f t="shared" si="131"/>
        <v>0</v>
      </c>
    </row>
    <row r="459" spans="1:10">
      <c r="A459" s="41">
        <v>5410</v>
      </c>
      <c r="B459" s="42">
        <v>614100</v>
      </c>
      <c r="C459" s="43" t="s">
        <v>435</v>
      </c>
      <c r="D459" s="46">
        <f t="shared" si="115"/>
        <v>0</v>
      </c>
      <c r="E459" s="47"/>
      <c r="F459" s="47"/>
      <c r="G459" s="47"/>
      <c r="H459" s="47"/>
      <c r="I459" s="47"/>
      <c r="J459" s="55"/>
    </row>
    <row r="460" spans="1:10">
      <c r="A460" s="40">
        <v>5411</v>
      </c>
      <c r="B460" s="37">
        <v>615000</v>
      </c>
      <c r="C460" s="38" t="s">
        <v>436</v>
      </c>
      <c r="D460" s="39">
        <f t="shared" si="115"/>
        <v>0</v>
      </c>
      <c r="E460" s="39">
        <f t="shared" si="131"/>
        <v>0</v>
      </c>
      <c r="F460" s="39">
        <f t="shared" si="131"/>
        <v>0</v>
      </c>
      <c r="G460" s="39">
        <f t="shared" si="131"/>
        <v>0</v>
      </c>
      <c r="H460" s="39">
        <f t="shared" si="131"/>
        <v>0</v>
      </c>
      <c r="I460" s="39">
        <f t="shared" si="131"/>
        <v>0</v>
      </c>
      <c r="J460" s="53">
        <f t="shared" si="131"/>
        <v>0</v>
      </c>
    </row>
    <row r="461" spans="1:10">
      <c r="A461" s="41">
        <v>5412</v>
      </c>
      <c r="B461" s="42">
        <v>615100</v>
      </c>
      <c r="C461" s="43" t="s">
        <v>437</v>
      </c>
      <c r="D461" s="46">
        <f t="shared" si="115"/>
        <v>0</v>
      </c>
      <c r="E461" s="47"/>
      <c r="F461" s="47"/>
      <c r="G461" s="47"/>
      <c r="H461" s="47"/>
      <c r="I461" s="47"/>
      <c r="J461" s="55"/>
    </row>
    <row r="462" spans="1:10">
      <c r="A462" s="40">
        <v>5413</v>
      </c>
      <c r="B462" s="37">
        <v>620000</v>
      </c>
      <c r="C462" s="38" t="s">
        <v>438</v>
      </c>
      <c r="D462" s="39">
        <f t="shared" si="115"/>
        <v>0</v>
      </c>
      <c r="E462" s="39">
        <f t="shared" ref="E462:J462" si="132">E463+E473+E486</f>
        <v>0</v>
      </c>
      <c r="F462" s="39">
        <f t="shared" si="132"/>
        <v>0</v>
      </c>
      <c r="G462" s="39">
        <f t="shared" si="132"/>
        <v>0</v>
      </c>
      <c r="H462" s="39">
        <f t="shared" si="132"/>
        <v>0</v>
      </c>
      <c r="I462" s="39">
        <f t="shared" si="132"/>
        <v>0</v>
      </c>
      <c r="J462" s="53">
        <f t="shared" si="132"/>
        <v>0</v>
      </c>
    </row>
    <row r="463" spans="1:10">
      <c r="A463" s="40">
        <v>5414</v>
      </c>
      <c r="B463" s="37">
        <v>621000</v>
      </c>
      <c r="C463" s="38" t="s">
        <v>439</v>
      </c>
      <c r="D463" s="39">
        <f t="shared" si="115"/>
        <v>0</v>
      </c>
      <c r="E463" s="39">
        <f t="shared" ref="E463:J463" si="133">SUM(E464:E472)</f>
        <v>0</v>
      </c>
      <c r="F463" s="39">
        <f t="shared" si="133"/>
        <v>0</v>
      </c>
      <c r="G463" s="39">
        <f t="shared" si="133"/>
        <v>0</v>
      </c>
      <c r="H463" s="39">
        <f t="shared" si="133"/>
        <v>0</v>
      </c>
      <c r="I463" s="39">
        <f t="shared" si="133"/>
        <v>0</v>
      </c>
      <c r="J463" s="53">
        <f t="shared" si="133"/>
        <v>0</v>
      </c>
    </row>
    <row r="464" spans="1:10">
      <c r="A464" s="41">
        <v>5415</v>
      </c>
      <c r="B464" s="42">
        <v>621100</v>
      </c>
      <c r="C464" s="43" t="s">
        <v>440</v>
      </c>
      <c r="D464" s="46">
        <f t="shared" si="115"/>
        <v>0</v>
      </c>
      <c r="E464" s="47"/>
      <c r="F464" s="47"/>
      <c r="G464" s="47"/>
      <c r="H464" s="47"/>
      <c r="I464" s="47"/>
      <c r="J464" s="55"/>
    </row>
    <row r="465" spans="1:10">
      <c r="A465" s="41">
        <v>5416</v>
      </c>
      <c r="B465" s="42">
        <v>621200</v>
      </c>
      <c r="C465" s="43" t="s">
        <v>441</v>
      </c>
      <c r="D465" s="46">
        <f t="shared" si="115"/>
        <v>0</v>
      </c>
      <c r="E465" s="47"/>
      <c r="F465" s="47"/>
      <c r="G465" s="47"/>
      <c r="H465" s="47"/>
      <c r="I465" s="47"/>
      <c r="J465" s="55"/>
    </row>
    <row r="466" spans="1:10">
      <c r="A466" s="41">
        <v>5417</v>
      </c>
      <c r="B466" s="42">
        <v>621300</v>
      </c>
      <c r="C466" s="43" t="s">
        <v>442</v>
      </c>
      <c r="D466" s="46">
        <f t="shared" si="115"/>
        <v>0</v>
      </c>
      <c r="E466" s="47"/>
      <c r="F466" s="47"/>
      <c r="G466" s="47"/>
      <c r="H466" s="47"/>
      <c r="I466" s="47"/>
      <c r="J466" s="55"/>
    </row>
    <row r="467" spans="1:10">
      <c r="A467" s="41">
        <v>5418</v>
      </c>
      <c r="B467" s="42">
        <v>621400</v>
      </c>
      <c r="C467" s="43" t="s">
        <v>443</v>
      </c>
      <c r="D467" s="46">
        <f t="shared" si="115"/>
        <v>0</v>
      </c>
      <c r="E467" s="47"/>
      <c r="F467" s="47"/>
      <c r="G467" s="47"/>
      <c r="H467" s="47"/>
      <c r="I467" s="47"/>
      <c r="J467" s="55"/>
    </row>
    <row r="468" spans="1:10">
      <c r="A468" s="41">
        <v>5419</v>
      </c>
      <c r="B468" s="42">
        <v>621500</v>
      </c>
      <c r="C468" s="43" t="s">
        <v>444</v>
      </c>
      <c r="D468" s="46">
        <f t="shared" si="115"/>
        <v>0</v>
      </c>
      <c r="E468" s="47"/>
      <c r="F468" s="47"/>
      <c r="G468" s="47"/>
      <c r="H468" s="47"/>
      <c r="I468" s="47"/>
      <c r="J468" s="55"/>
    </row>
    <row r="469" spans="1:10">
      <c r="A469" s="41">
        <v>5420</v>
      </c>
      <c r="B469" s="42">
        <v>621600</v>
      </c>
      <c r="C469" s="43" t="s">
        <v>445</v>
      </c>
      <c r="D469" s="46">
        <f t="shared" si="115"/>
        <v>0</v>
      </c>
      <c r="E469" s="47"/>
      <c r="F469" s="47"/>
      <c r="G469" s="47"/>
      <c r="H469" s="47"/>
      <c r="I469" s="47"/>
      <c r="J469" s="55"/>
    </row>
    <row r="470" spans="1:10">
      <c r="A470" s="41">
        <v>5421</v>
      </c>
      <c r="B470" s="42">
        <v>621700</v>
      </c>
      <c r="C470" s="43" t="s">
        <v>446</v>
      </c>
      <c r="D470" s="46">
        <f t="shared" si="115"/>
        <v>0</v>
      </c>
      <c r="E470" s="47"/>
      <c r="F470" s="47"/>
      <c r="G470" s="47"/>
      <c r="H470" s="47"/>
      <c r="I470" s="47"/>
      <c r="J470" s="55"/>
    </row>
    <row r="471" spans="1:10">
      <c r="A471" s="41">
        <v>5422</v>
      </c>
      <c r="B471" s="42">
        <v>621800</v>
      </c>
      <c r="C471" s="43" t="s">
        <v>447</v>
      </c>
      <c r="D471" s="46">
        <f t="shared" si="115"/>
        <v>0</v>
      </c>
      <c r="E471" s="47"/>
      <c r="F471" s="47"/>
      <c r="G471" s="47"/>
      <c r="H471" s="47"/>
      <c r="I471" s="47"/>
      <c r="J471" s="55"/>
    </row>
    <row r="472" spans="1:10">
      <c r="A472" s="41">
        <v>5423</v>
      </c>
      <c r="B472" s="42">
        <v>621900</v>
      </c>
      <c r="C472" s="43" t="s">
        <v>448</v>
      </c>
      <c r="D472" s="46">
        <f t="shared" si="115"/>
        <v>0</v>
      </c>
      <c r="E472" s="47"/>
      <c r="F472" s="47"/>
      <c r="G472" s="47"/>
      <c r="H472" s="47"/>
      <c r="I472" s="47"/>
      <c r="J472" s="55"/>
    </row>
    <row r="473" spans="1:10">
      <c r="A473" s="40">
        <v>5424</v>
      </c>
      <c r="B473" s="37">
        <v>622000</v>
      </c>
      <c r="C473" s="38" t="s">
        <v>449</v>
      </c>
      <c r="D473" s="39">
        <f t="shared" si="115"/>
        <v>0</v>
      </c>
      <c r="E473" s="39">
        <f t="shared" ref="E473:J473" si="134">SUM(E474:E480)+E485</f>
        <v>0</v>
      </c>
      <c r="F473" s="39">
        <f t="shared" si="134"/>
        <v>0</v>
      </c>
      <c r="G473" s="39">
        <f t="shared" si="134"/>
        <v>0</v>
      </c>
      <c r="H473" s="39">
        <f t="shared" si="134"/>
        <v>0</v>
      </c>
      <c r="I473" s="39">
        <f t="shared" si="134"/>
        <v>0</v>
      </c>
      <c r="J473" s="39">
        <f t="shared" si="134"/>
        <v>0</v>
      </c>
    </row>
    <row r="474" spans="1:10">
      <c r="A474" s="41">
        <v>5425</v>
      </c>
      <c r="B474" s="42">
        <v>622100</v>
      </c>
      <c r="C474" s="43" t="s">
        <v>450</v>
      </c>
      <c r="D474" s="46">
        <f t="shared" si="115"/>
        <v>0</v>
      </c>
      <c r="E474" s="47"/>
      <c r="F474" s="47"/>
      <c r="G474" s="47"/>
      <c r="H474" s="47"/>
      <c r="I474" s="47"/>
      <c r="J474" s="55"/>
    </row>
    <row r="475" spans="1:10">
      <c r="A475" s="41">
        <v>5426</v>
      </c>
      <c r="B475" s="42">
        <v>622200</v>
      </c>
      <c r="C475" s="43" t="s">
        <v>451</v>
      </c>
      <c r="D475" s="46">
        <f t="shared" si="115"/>
        <v>0</v>
      </c>
      <c r="E475" s="47"/>
      <c r="F475" s="47"/>
      <c r="G475" s="47"/>
      <c r="H475" s="47"/>
      <c r="I475" s="47"/>
      <c r="J475" s="55"/>
    </row>
    <row r="476" spans="1:10">
      <c r="A476" s="41">
        <v>5427</v>
      </c>
      <c r="B476" s="42">
        <v>622300</v>
      </c>
      <c r="C476" s="43" t="s">
        <v>452</v>
      </c>
      <c r="D476" s="46">
        <f t="shared" si="115"/>
        <v>0</v>
      </c>
      <c r="E476" s="47"/>
      <c r="F476" s="47"/>
      <c r="G476" s="47"/>
      <c r="H476" s="47"/>
      <c r="I476" s="47"/>
      <c r="J476" s="55"/>
    </row>
    <row r="477" spans="1:10">
      <c r="A477" s="41">
        <v>5428</v>
      </c>
      <c r="B477" s="42">
        <v>622400</v>
      </c>
      <c r="C477" s="43" t="s">
        <v>453</v>
      </c>
      <c r="D477" s="46">
        <f t="shared" si="115"/>
        <v>0</v>
      </c>
      <c r="E477" s="47"/>
      <c r="F477" s="47"/>
      <c r="G477" s="47"/>
      <c r="H477" s="47"/>
      <c r="I477" s="47"/>
      <c r="J477" s="55"/>
    </row>
    <row r="478" spans="1:10">
      <c r="A478" s="41">
        <v>5429</v>
      </c>
      <c r="B478" s="42">
        <v>622500</v>
      </c>
      <c r="C478" s="43" t="s">
        <v>454</v>
      </c>
      <c r="D478" s="46">
        <f t="shared" si="115"/>
        <v>0</v>
      </c>
      <c r="E478" s="47"/>
      <c r="F478" s="47"/>
      <c r="G478" s="47"/>
      <c r="H478" s="47"/>
      <c r="I478" s="47"/>
      <c r="J478" s="55"/>
    </row>
    <row r="479" spans="1:10">
      <c r="A479" s="41">
        <v>5430</v>
      </c>
      <c r="B479" s="42">
        <v>622600</v>
      </c>
      <c r="C479" s="43" t="s">
        <v>455</v>
      </c>
      <c r="D479" s="46">
        <f t="shared" ref="D479:D487" si="135">SUM(E479:J479)</f>
        <v>0</v>
      </c>
      <c r="E479" s="47"/>
      <c r="F479" s="47"/>
      <c r="G479" s="47"/>
      <c r="H479" s="47"/>
      <c r="I479" s="47"/>
      <c r="J479" s="55"/>
    </row>
    <row r="480" ht="13.95" spans="1:10">
      <c r="A480" s="41">
        <v>5431</v>
      </c>
      <c r="B480" s="42">
        <v>622700</v>
      </c>
      <c r="C480" s="43" t="s">
        <v>456</v>
      </c>
      <c r="D480" s="46">
        <f t="shared" si="135"/>
        <v>0</v>
      </c>
      <c r="E480" s="47"/>
      <c r="F480" s="47"/>
      <c r="G480" s="47"/>
      <c r="H480" s="47"/>
      <c r="I480" s="47"/>
      <c r="J480" s="55"/>
    </row>
    <row r="481" spans="1:10">
      <c r="A481" s="87" t="s">
        <v>12</v>
      </c>
      <c r="B481" s="88" t="s">
        <v>13</v>
      </c>
      <c r="C481" s="88" t="s">
        <v>14</v>
      </c>
      <c r="D481" s="89" t="s">
        <v>196</v>
      </c>
      <c r="E481" s="90"/>
      <c r="F481" s="90"/>
      <c r="G481" s="90"/>
      <c r="H481" s="90"/>
      <c r="I481" s="90"/>
      <c r="J481" s="113"/>
    </row>
    <row r="482" spans="1:10">
      <c r="A482" s="91"/>
      <c r="B482" s="92"/>
      <c r="C482" s="92"/>
      <c r="D482" s="93" t="s">
        <v>197</v>
      </c>
      <c r="E482" s="94" t="s">
        <v>198</v>
      </c>
      <c r="F482" s="95"/>
      <c r="G482" s="95"/>
      <c r="H482" s="96"/>
      <c r="I482" s="93" t="s">
        <v>18</v>
      </c>
      <c r="J482" s="114" t="s">
        <v>19</v>
      </c>
    </row>
    <row r="483" ht="26.4" spans="1:10">
      <c r="A483" s="97"/>
      <c r="B483" s="98"/>
      <c r="C483" s="98"/>
      <c r="D483" s="98"/>
      <c r="E483" s="99" t="s">
        <v>199</v>
      </c>
      <c r="F483" s="99" t="s">
        <v>21</v>
      </c>
      <c r="G483" s="99" t="s">
        <v>22</v>
      </c>
      <c r="H483" s="99" t="s">
        <v>23</v>
      </c>
      <c r="I483" s="98"/>
      <c r="J483" s="115"/>
    </row>
    <row r="484" spans="1:10">
      <c r="A484" s="100">
        <v>1</v>
      </c>
      <c r="B484" s="99">
        <v>2</v>
      </c>
      <c r="C484" s="99">
        <v>3</v>
      </c>
      <c r="D484" s="101">
        <v>4</v>
      </c>
      <c r="E484" s="101">
        <v>5</v>
      </c>
      <c r="F484" s="101">
        <v>6</v>
      </c>
      <c r="G484" s="101">
        <v>7</v>
      </c>
      <c r="H484" s="101">
        <v>8</v>
      </c>
      <c r="I484" s="101">
        <v>9</v>
      </c>
      <c r="J484" s="116">
        <v>10</v>
      </c>
    </row>
    <row r="485" spans="1:10">
      <c r="A485" s="41">
        <v>5432</v>
      </c>
      <c r="B485" s="42">
        <v>622800</v>
      </c>
      <c r="C485" s="43" t="s">
        <v>457</v>
      </c>
      <c r="D485" s="46">
        <f t="shared" si="135"/>
        <v>0</v>
      </c>
      <c r="E485" s="47"/>
      <c r="F485" s="47"/>
      <c r="G485" s="47"/>
      <c r="H485" s="47"/>
      <c r="I485" s="47"/>
      <c r="J485" s="55"/>
    </row>
    <row r="486" ht="39.6" spans="1:10">
      <c r="A486" s="40">
        <v>5433</v>
      </c>
      <c r="B486" s="37">
        <v>623000</v>
      </c>
      <c r="C486" s="38" t="s">
        <v>458</v>
      </c>
      <c r="D486" s="39">
        <f t="shared" si="135"/>
        <v>0</v>
      </c>
      <c r="E486" s="39">
        <f t="shared" ref="E486:J486" si="136">E487</f>
        <v>0</v>
      </c>
      <c r="F486" s="39">
        <f t="shared" si="136"/>
        <v>0</v>
      </c>
      <c r="G486" s="39">
        <f t="shared" si="136"/>
        <v>0</v>
      </c>
      <c r="H486" s="39">
        <f t="shared" si="136"/>
        <v>0</v>
      </c>
      <c r="I486" s="39">
        <f t="shared" si="136"/>
        <v>0</v>
      </c>
      <c r="J486" s="53">
        <f t="shared" si="136"/>
        <v>0</v>
      </c>
    </row>
    <row r="487" ht="26.4" spans="1:10">
      <c r="A487" s="41">
        <v>5434</v>
      </c>
      <c r="B487" s="42">
        <v>623100</v>
      </c>
      <c r="C487" s="43" t="s">
        <v>459</v>
      </c>
      <c r="D487" s="46">
        <f t="shared" si="135"/>
        <v>0</v>
      </c>
      <c r="E487" s="47"/>
      <c r="F487" s="47"/>
      <c r="G487" s="47"/>
      <c r="H487" s="47"/>
      <c r="I487" s="47"/>
      <c r="J487" s="55"/>
    </row>
    <row r="488" ht="13.95" spans="1:10">
      <c r="A488" s="80">
        <v>5435</v>
      </c>
      <c r="B488" s="81"/>
      <c r="C488" s="82" t="s">
        <v>460</v>
      </c>
      <c r="D488" s="83">
        <f>E488+F488+G488+H488+I488+J488</f>
        <v>347997000</v>
      </c>
      <c r="E488" s="83">
        <f t="shared" ref="E488:J488" si="137">E201+E436</f>
        <v>0</v>
      </c>
      <c r="F488" s="83">
        <f t="shared" si="137"/>
        <v>30000</v>
      </c>
      <c r="G488" s="83">
        <f t="shared" si="137"/>
        <v>7300000</v>
      </c>
      <c r="H488" s="83">
        <f t="shared" si="137"/>
        <v>337257000</v>
      </c>
      <c r="I488" s="83">
        <f t="shared" si="137"/>
        <v>0</v>
      </c>
      <c r="J488" s="84">
        <f t="shared" si="137"/>
        <v>3410000</v>
      </c>
    </row>
    <row r="489" spans="1:10">
      <c r="A489" s="157"/>
      <c r="B489" s="158"/>
      <c r="C489" s="159"/>
      <c r="D489" s="160">
        <f t="shared" ref="D489:J489" si="138">D488-D192</f>
        <v>0</v>
      </c>
      <c r="E489" s="160">
        <f t="shared" si="138"/>
        <v>0</v>
      </c>
      <c r="F489" s="160">
        <f t="shared" si="138"/>
        <v>0</v>
      </c>
      <c r="G489" s="160">
        <f t="shared" si="138"/>
        <v>0</v>
      </c>
      <c r="H489" s="160">
        <f t="shared" si="138"/>
        <v>0</v>
      </c>
      <c r="I489" s="160">
        <f t="shared" si="138"/>
        <v>0</v>
      </c>
      <c r="J489" s="160">
        <f t="shared" si="138"/>
        <v>0</v>
      </c>
    </row>
    <row r="490" spans="1:10">
      <c r="A490" s="157"/>
      <c r="B490" s="158"/>
      <c r="C490" s="159"/>
      <c r="D490" s="160"/>
      <c r="E490" s="160"/>
      <c r="F490" s="160"/>
      <c r="G490" s="160"/>
      <c r="H490" s="160"/>
      <c r="I490" s="160"/>
      <c r="J490" s="160"/>
    </row>
  </sheetData>
  <mergeCells count="95">
    <mergeCell ref="D1:E1"/>
    <mergeCell ref="F1:G1"/>
    <mergeCell ref="H1:I1"/>
    <mergeCell ref="D2:E2"/>
    <mergeCell ref="F2:G2"/>
    <mergeCell ref="H2:I2"/>
    <mergeCell ref="A4:J4"/>
    <mergeCell ref="D6:J6"/>
    <mergeCell ref="E7:H7"/>
    <mergeCell ref="D52:J52"/>
    <mergeCell ref="E53:H53"/>
    <mergeCell ref="D106:J106"/>
    <mergeCell ref="E107:H107"/>
    <mergeCell ref="D160:J160"/>
    <mergeCell ref="E161:H161"/>
    <mergeCell ref="D197:J197"/>
    <mergeCell ref="E198:H198"/>
    <mergeCell ref="D209:J209"/>
    <mergeCell ref="E210:H210"/>
    <mergeCell ref="D267:J267"/>
    <mergeCell ref="E268:H268"/>
    <mergeCell ref="D321:J321"/>
    <mergeCell ref="E322:H322"/>
    <mergeCell ref="D374:J374"/>
    <mergeCell ref="E375:H375"/>
    <mergeCell ref="D427:J427"/>
    <mergeCell ref="E428:H428"/>
    <mergeCell ref="D481:J481"/>
    <mergeCell ref="E482:H482"/>
    <mergeCell ref="A6:A8"/>
    <mergeCell ref="A52:A54"/>
    <mergeCell ref="A106:A108"/>
    <mergeCell ref="A160:A162"/>
    <mergeCell ref="A197:A199"/>
    <mergeCell ref="A209:A211"/>
    <mergeCell ref="A267:A269"/>
    <mergeCell ref="A321:A323"/>
    <mergeCell ref="A374:A376"/>
    <mergeCell ref="A427:A429"/>
    <mergeCell ref="A481:A483"/>
    <mergeCell ref="B6:B8"/>
    <mergeCell ref="B52:B54"/>
    <mergeCell ref="B106:B108"/>
    <mergeCell ref="B160:B162"/>
    <mergeCell ref="B197:B199"/>
    <mergeCell ref="B209:B211"/>
    <mergeCell ref="B267:B269"/>
    <mergeCell ref="B321:B323"/>
    <mergeCell ref="B374:B376"/>
    <mergeCell ref="B427:B429"/>
    <mergeCell ref="B481:B483"/>
    <mergeCell ref="C6:C8"/>
    <mergeCell ref="C52:C54"/>
    <mergeCell ref="C106:C108"/>
    <mergeCell ref="C160:C162"/>
    <mergeCell ref="C197:C199"/>
    <mergeCell ref="C209:C211"/>
    <mergeCell ref="C267:C269"/>
    <mergeCell ref="C321:C323"/>
    <mergeCell ref="C374:C376"/>
    <mergeCell ref="C427:C429"/>
    <mergeCell ref="C481:C483"/>
    <mergeCell ref="D7:D8"/>
    <mergeCell ref="D53:D54"/>
    <mergeCell ref="D107:D108"/>
    <mergeCell ref="D161:D162"/>
    <mergeCell ref="D198:D199"/>
    <mergeCell ref="D210:D211"/>
    <mergeCell ref="D268:D269"/>
    <mergeCell ref="D322:D323"/>
    <mergeCell ref="D375:D376"/>
    <mergeCell ref="D428:D429"/>
    <mergeCell ref="D482:D483"/>
    <mergeCell ref="I7:I8"/>
    <mergeCell ref="I53:I54"/>
    <mergeCell ref="I107:I108"/>
    <mergeCell ref="I161:I162"/>
    <mergeCell ref="I198:I199"/>
    <mergeCell ref="I210:I211"/>
    <mergeCell ref="I268:I269"/>
    <mergeCell ref="I322:I323"/>
    <mergeCell ref="I375:I376"/>
    <mergeCell ref="I428:I429"/>
    <mergeCell ref="I482:I483"/>
    <mergeCell ref="J7:J8"/>
    <mergeCell ref="J53:J54"/>
    <mergeCell ref="J107:J108"/>
    <mergeCell ref="J161:J162"/>
    <mergeCell ref="J198:J199"/>
    <mergeCell ref="J210:J211"/>
    <mergeCell ref="J268:J269"/>
    <mergeCell ref="J322:J323"/>
    <mergeCell ref="J375:J376"/>
    <mergeCell ref="J428:J429"/>
    <mergeCell ref="J482:J483"/>
  </mergeCells>
  <dataValidations count="1">
    <dataValidation type="whole" operator="between" allowBlank="1" showErrorMessage="1" errorTitle="Upozorenje" error="Niste uneli korektnu vrednost!&#10;Ponovite unos." sqref="D10:J51 D56:J105 D110:J159 D164:J192 D201:J208 D213:J266 D271:J320 D325:J373 D378:J426 D431:J480 D485:J490">
      <formula1>0</formula1>
      <formula2>999999999</formula2>
    </dataValidation>
  </dataValidations>
  <pageMargins left="0.708661417322835" right="0.708661417322835" top="0.748031496062992" bottom="0.748031496062992" header="0.31496062992126" footer="0.31496062992126"/>
  <pageSetup paperSize="9" scale="65" firstPageNumber="4294963191" orientation="landscape" useFirstPageNumber="1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J47"/>
  <sheetViews>
    <sheetView workbookViewId="0">
      <selection activeCell="J3" sqref="J3"/>
    </sheetView>
  </sheetViews>
  <sheetFormatPr defaultColWidth="8.88888888888889" defaultRowHeight="13.2"/>
  <cols>
    <col min="4" max="4" width="14.8888888888889"/>
    <col min="5" max="5" width="13.7777777777778"/>
    <col min="6" max="6" width="23.4444444444444" customWidth="1"/>
    <col min="7" max="7" width="12.6666666666667"/>
    <col min="10" max="10" width="17.2222222222222" customWidth="1"/>
  </cols>
  <sheetData>
    <row r="3" spans="3:10">
      <c r="C3" t="s">
        <v>461</v>
      </c>
      <c r="J3" s="4">
        <f>J4+J5</f>
        <v>329357000</v>
      </c>
    </row>
    <row r="4" spans="3:10">
      <c r="C4" t="s">
        <v>462</v>
      </c>
      <c r="J4" s="3">
        <v>299127000</v>
      </c>
    </row>
    <row r="5" spans="3:10">
      <c r="C5" t="s">
        <v>463</v>
      </c>
      <c r="J5" s="3">
        <v>30230000</v>
      </c>
    </row>
    <row r="6" spans="10:10">
      <c r="J6" s="3"/>
    </row>
    <row r="7" spans="10:10">
      <c r="J7" s="3"/>
    </row>
    <row r="8" spans="3:10">
      <c r="C8" t="s">
        <v>464</v>
      </c>
      <c r="J8" s="3"/>
    </row>
    <row r="9" spans="3:10">
      <c r="C9" t="s">
        <v>465</v>
      </c>
      <c r="J9" s="3">
        <v>2900000</v>
      </c>
    </row>
    <row r="10" spans="3:10">
      <c r="C10" t="s">
        <v>466</v>
      </c>
      <c r="J10" s="3">
        <v>4700000</v>
      </c>
    </row>
    <row r="11" spans="3:10">
      <c r="C11" t="s">
        <v>467</v>
      </c>
      <c r="J11" s="3">
        <v>200000</v>
      </c>
    </row>
    <row r="12" spans="3:10">
      <c r="C12" t="s">
        <v>468</v>
      </c>
      <c r="J12" s="3">
        <v>100000</v>
      </c>
    </row>
    <row r="13" spans="10:10">
      <c r="J13" s="4">
        <f>SUM(J9:J12)</f>
        <v>7900000</v>
      </c>
    </row>
    <row r="14" spans="10:10">
      <c r="J14" s="3"/>
    </row>
    <row r="15" spans="10:10">
      <c r="J15" s="5">
        <f>J3+J13</f>
        <v>337257000</v>
      </c>
    </row>
    <row r="18" spans="3:6">
      <c r="C18" s="1">
        <v>426700</v>
      </c>
      <c r="D18" t="s">
        <v>469</v>
      </c>
      <c r="F18" s="2">
        <v>4350000</v>
      </c>
    </row>
    <row r="19" spans="3:6">
      <c r="C19" s="1"/>
      <c r="F19" s="2">
        <v>3174000</v>
      </c>
    </row>
    <row r="20" spans="3:6">
      <c r="C20" s="1"/>
      <c r="F20" s="2">
        <v>3855000</v>
      </c>
    </row>
    <row r="21" spans="3:6">
      <c r="C21" s="1"/>
      <c r="D21" s="3"/>
      <c r="E21" s="3"/>
      <c r="F21" s="2">
        <v>100000</v>
      </c>
    </row>
    <row r="22" spans="3:6">
      <c r="C22" s="1"/>
      <c r="D22" s="3"/>
      <c r="E22" s="3"/>
      <c r="F22" s="4">
        <f>SUM(F18:F21)</f>
        <v>11479000</v>
      </c>
    </row>
    <row r="23" spans="3:7">
      <c r="C23" s="1"/>
      <c r="D23" s="3"/>
      <c r="E23" s="3"/>
      <c r="F23" s="2">
        <v>111000</v>
      </c>
      <c r="G23" t="s">
        <v>470</v>
      </c>
    </row>
    <row r="24" spans="3:6">
      <c r="C24" s="1"/>
      <c r="D24" s="3"/>
      <c r="E24" s="3"/>
      <c r="F24" s="5">
        <f>SUM(F22:F23)</f>
        <v>11590000</v>
      </c>
    </row>
    <row r="25" spans="3:6">
      <c r="C25" s="1"/>
      <c r="D25" s="3"/>
      <c r="E25" s="3"/>
      <c r="F25" s="3"/>
    </row>
    <row r="26" spans="3:6">
      <c r="C26" s="1"/>
      <c r="D26" s="3"/>
      <c r="E26" s="3"/>
      <c r="F26" s="3"/>
    </row>
    <row r="27" spans="3:6">
      <c r="C27" s="1"/>
      <c r="D27" s="6"/>
      <c r="E27" s="3"/>
      <c r="F27" s="3"/>
    </row>
    <row r="28" ht="14.4" spans="3:6">
      <c r="C28" s="7"/>
      <c r="D28" s="8"/>
      <c r="E28" s="3"/>
      <c r="F28" s="3"/>
    </row>
    <row r="29" ht="14.4" spans="3:6">
      <c r="C29" s="7"/>
      <c r="D29" s="8"/>
      <c r="E29" s="3"/>
      <c r="F29" s="3"/>
    </row>
    <row r="30" ht="14.4" spans="3:6">
      <c r="C30" s="7"/>
      <c r="D30" s="8"/>
      <c r="E30" s="3"/>
      <c r="F30" s="3"/>
    </row>
    <row r="31" ht="14.4" spans="3:4">
      <c r="C31" s="7"/>
      <c r="D31" s="8"/>
    </row>
    <row r="32" ht="14.4" spans="3:4">
      <c r="C32" s="7"/>
      <c r="D32" s="8"/>
    </row>
    <row r="33" ht="14.4" spans="3:4">
      <c r="C33" s="7"/>
      <c r="D33" s="8"/>
    </row>
    <row r="34" ht="14.4" spans="3:4">
      <c r="C34" s="7"/>
      <c r="D34" s="8"/>
    </row>
    <row r="35" ht="14.4" spans="3:6">
      <c r="C35" s="7"/>
      <c r="D35" s="9"/>
      <c r="E35" s="10"/>
      <c r="F35" s="10"/>
    </row>
    <row r="36" ht="14.4" spans="3:4">
      <c r="C36" s="7"/>
      <c r="D36" s="8"/>
    </row>
    <row r="37" ht="14.4" spans="3:7">
      <c r="C37" s="7"/>
      <c r="D37" s="8"/>
      <c r="E37" s="3"/>
      <c r="F37" s="3"/>
      <c r="G37" s="3"/>
    </row>
    <row r="38" ht="14.4" spans="3:5">
      <c r="C38" s="7"/>
      <c r="D38" s="8"/>
      <c r="E38" s="3"/>
    </row>
    <row r="39" ht="14.4" spans="3:5">
      <c r="C39" s="7"/>
      <c r="D39" s="8"/>
      <c r="E39" s="3"/>
    </row>
    <row r="40" ht="14.4" spans="3:4">
      <c r="C40" s="7"/>
      <c r="D40" s="8"/>
    </row>
    <row r="41" ht="14.4" spans="3:4">
      <c r="C41" s="7"/>
      <c r="D41" s="8"/>
    </row>
    <row r="42" ht="14.4" spans="3:4">
      <c r="C42" s="7"/>
      <c r="D42" s="8"/>
    </row>
    <row r="43" spans="4:6">
      <c r="D43" s="6"/>
      <c r="F43" s="4"/>
    </row>
    <row r="47" spans="3:4">
      <c r="C47" s="1"/>
      <c r="D47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</vt:lpstr>
      <vt:lpstr>Obrazloženje Fond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Branislava</dc:creator>
  <cp:lastModifiedBy>FIN_1</cp:lastModifiedBy>
  <dcterms:created xsi:type="dcterms:W3CDTF">2022-12-04T17:41:00Z</dcterms:created>
  <cp:lastPrinted>2023-05-11T05:44:00Z</cp:lastPrinted>
  <dcterms:modified xsi:type="dcterms:W3CDTF">2025-02-21T11:58:46Z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53908EC3D87F46749E1DCADFAEA95AFD</vt:lpwstr>
  </property>
  <property fmtid="{D5CDD505-2E9C-101B-9397-08002B2CF9AE}" pid="3" name="KSOProductBuildVer">
    <vt:lpwstr>1033-12.2.0.20323</vt:lpwstr>
  </property>
</Properties>
</file>